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31d2ac084464833/Websites/andreassteiner.net/web/apalibnet/"/>
    </mc:Choice>
  </mc:AlternateContent>
  <xr:revisionPtr revIDLastSave="378" documentId="8_{92965C57-8269-4D13-928E-C423503FFE50}" xr6:coauthVersionLast="47" xr6:coauthVersionMax="47" xr10:uidLastSave="{5DC8BECD-C2F3-4EDB-9E39-55703BA39609}"/>
  <bookViews>
    <workbookView xWindow="-93" yWindow="-93" windowWidth="25786" windowHeight="13866" activeTab="2" xr2:uid="{289563E5-5891-45E6-A58D-2C37F318884A}"/>
  </bookViews>
  <sheets>
    <sheet name="Categories" sheetId="1" r:id="rId1"/>
    <sheet name="Example Block Correls" sheetId="2" r:id="rId2"/>
    <sheet name="From Regimes" sheetId="3" r:id="rId3"/>
  </sheets>
  <externalReferences>
    <externalReference r:id="rId4"/>
  </externalReferences>
  <definedNames>
    <definedName name="Returns.Daily">[1]analysis!$E$2:$AH$121</definedName>
    <definedName name="Returns.SLI.Daily">[1]analysis!$B$2:$B$121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 a="1"/>
  <c r="M6" i="3" s="1"/>
  <c r="I6" i="3" a="1"/>
  <c r="I6" i="3" s="1"/>
  <c r="V6" i="3" s="1" a="1"/>
  <c r="V6" i="3" s="1"/>
  <c r="K6" i="3" a="1"/>
  <c r="K6" i="3" s="1"/>
  <c r="G6" i="3" a="1"/>
  <c r="G6" i="3" s="1"/>
  <c r="I70" i="3" l="1"/>
  <c r="C24" i="2" a="1"/>
  <c r="C24" i="2" s="1"/>
  <c r="C21" i="1" a="1"/>
  <c r="C21" i="1" s="1"/>
  <c r="C19" i="1" a="1"/>
  <c r="C19" i="1" s="1"/>
  <c r="C27" i="2" a="1"/>
  <c r="C27" i="2" s="1"/>
  <c r="C21" i="2" a="1"/>
  <c r="C21" i="2" s="1"/>
  <c r="C45" i="2" s="1" a="1"/>
  <c r="C45" i="2" s="1"/>
  <c r="B46" i="2" s="1" a="1"/>
  <c r="B46" i="2" s="1"/>
  <c r="C5" i="2" a="1"/>
  <c r="C5" i="2" s="1"/>
  <c r="C10" i="1" a="1"/>
  <c r="C10" i="1" s="1"/>
  <c r="C17" i="1" a="1"/>
  <c r="C17" i="1" s="1"/>
  <c r="AI17" i="1" s="1" a="1"/>
  <c r="AI17" i="1" s="1"/>
  <c r="C15" i="1" a="1"/>
  <c r="C15" i="1" s="1"/>
  <c r="AI15" i="1" s="1" a="1"/>
  <c r="AI15" i="1" s="1"/>
  <c r="C12" i="1" a="1"/>
  <c r="C12" i="1" s="1"/>
  <c r="AI6" i="1" a="1"/>
  <c r="AI6" i="1" s="1"/>
  <c r="C33" i="2" l="1" a="1"/>
  <c r="C33" i="2" s="1"/>
  <c r="C46" i="2" s="1" a="1"/>
  <c r="C46" i="2" s="1"/>
  <c r="C55" i="2" s="1" a="1"/>
  <c r="C55" i="2" s="1"/>
  <c r="M63" i="2" s="1" a="1"/>
  <c r="M63" i="2" s="1"/>
  <c r="M13" i="2" a="1"/>
  <c r="M13" i="2" s="1"/>
  <c r="C65" i="2" a="1"/>
  <c r="C65" i="2" s="1"/>
  <c r="C32" i="2" a="1"/>
  <c r="C32" i="2" s="1"/>
  <c r="C70" i="2" l="1" a="1"/>
  <c r="C70" i="2" s="1"/>
  <c r="M78" i="2" s="1" a="1"/>
  <c r="M78" i="2" s="1"/>
  <c r="M41" i="2" a="1"/>
  <c r="M41" i="2" s="1"/>
  <c r="B33" i="2" a="1"/>
  <c r="B33" i="2" s="1"/>
  <c r="B55" i="2" s="1" a="1"/>
  <c r="B55" i="2" s="1"/>
  <c r="C54" i="2" a="1"/>
  <c r="C54" i="2" s="1"/>
  <c r="C69" i="2" s="1" a="1"/>
  <c r="C69" i="2" s="1"/>
  <c r="B70" i="2" s="1" a="1"/>
  <c r="B70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<sst xmlns="http://schemas.openxmlformats.org/spreadsheetml/2006/main" count="147" uniqueCount="89">
  <si>
    <t>Reversed Order</t>
  </si>
  <si>
    <t>ABB LTD N</t>
  </si>
  <si>
    <t>Misc. Industrials</t>
  </si>
  <si>
    <t>ADECCO N</t>
  </si>
  <si>
    <t>ALCON N</t>
  </si>
  <si>
    <t>Chemicals Pharma</t>
  </si>
  <si>
    <t>GEBERIT N</t>
  </si>
  <si>
    <t>GIVAUDAN N</t>
  </si>
  <si>
    <t>HOLCIM N</t>
  </si>
  <si>
    <t>Building contractors &amp; materials</t>
  </si>
  <si>
    <t>JULIUS BAER N</t>
  </si>
  <si>
    <t>Banks</t>
  </si>
  <si>
    <t>KUEHNE+NAGEL INT N</t>
  </si>
  <si>
    <t>Transport</t>
  </si>
  <si>
    <t>LINDT PS</t>
  </si>
  <si>
    <t>Food luxury goods</t>
  </si>
  <si>
    <t>LOGITECH N</t>
  </si>
  <si>
    <t>Electrical engineering &amp; electronics</t>
  </si>
  <si>
    <t>LONZA N</t>
  </si>
  <si>
    <t>NESTLE N</t>
  </si>
  <si>
    <t>NOVARTIS N</t>
  </si>
  <si>
    <t>PARTNERS GROUP N</t>
  </si>
  <si>
    <t>Misc. services</t>
  </si>
  <si>
    <t>RICHEMONT N</t>
  </si>
  <si>
    <t>ROCHE GS</t>
  </si>
  <si>
    <t>SANDOZ GROUP N</t>
  </si>
  <si>
    <t>SCHINDLER PS</t>
  </si>
  <si>
    <t>Machinery</t>
  </si>
  <si>
    <t>SGS N</t>
  </si>
  <si>
    <t>SIG Group N</t>
  </si>
  <si>
    <t>SIKA N</t>
  </si>
  <si>
    <t>SONOVA N</t>
  </si>
  <si>
    <t>STRAUMANN N</t>
  </si>
  <si>
    <t>SWATCH GROUP I</t>
  </si>
  <si>
    <t>Retailers</t>
  </si>
  <si>
    <t>SWISS LIFE HOLDING AG N</t>
  </si>
  <si>
    <t>Insurances</t>
  </si>
  <si>
    <t>SWISS RE N</t>
  </si>
  <si>
    <t>SWISSCOM N</t>
  </si>
  <si>
    <t>UBS GROUP N</t>
  </si>
  <si>
    <t>VAT GROUP N</t>
  </si>
  <si>
    <t>ZURICH INSURANCE N</t>
  </si>
  <si>
    <t>INPUT DATA</t>
  </si>
  <si>
    <t>Constituent Labels</t>
  </si>
  <si>
    <t>Category Labels</t>
  </si>
  <si>
    <t>Unique Categories</t>
  </si>
  <si>
    <t>Categories</t>
  </si>
  <si>
    <t>Only Constituents</t>
  </si>
  <si>
    <t>Only Categories</t>
  </si>
  <si>
    <t>Category Labels to Indices</t>
  </si>
  <si>
    <t>Category Structure</t>
  </si>
  <si>
    <t>Group Membership</t>
  </si>
  <si>
    <t>FUNCTION RESULTS</t>
  </si>
  <si>
    <t>Constituent Names</t>
  </si>
  <si>
    <t>Category Names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</si>
  <si>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</si>
  <si>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</si>
  <si>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</si>
  <si>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</si>
  <si>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</si>
  <si>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</si>
  <si>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</si>
  <si>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</si>
  <si>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</si>
  <si>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Correlation Matrix</t>
  </si>
  <si>
    <t>Categorization</t>
  </si>
  <si>
    <t>III</t>
  </si>
  <si>
    <t>II</t>
  </si>
  <si>
    <t>IV</t>
  </si>
  <si>
    <t>V</t>
  </si>
  <si>
    <t>Category</t>
  </si>
  <si>
    <t>Reordered Correlations</t>
  </si>
  <si>
    <t>Block Average Correlation Matrix</t>
  </si>
  <si>
    <t>Blockwise-Averaged Correlations</t>
  </si>
  <si>
    <t>Blockwise-Averaged Correlations in Original Order</t>
  </si>
  <si>
    <t>...categories with one constituent will have n/a intra-category correlations!</t>
  </si>
  <si>
    <t>Categoty Constituents</t>
  </si>
  <si>
    <t>nQuantiles</t>
  </si>
  <si>
    <t>IsSigned</t>
  </si>
  <si>
    <t>Conditioning Variables</t>
  </si>
  <si>
    <t>Time Series Data</t>
  </si>
  <si>
    <t>Sigma To Select:</t>
  </si>
  <si>
    <t>Regimes From Quantiles</t>
  </si>
  <si>
    <t>Regimes From Sigmas</t>
  </si>
  <si>
    <t>Regimes From Mean</t>
  </si>
  <si>
    <t>Regime-Based Time Series Data</t>
  </si>
  <si>
    <t>APPLICATION: Filtering Time Series Data by Regimes Derived From Sigmas</t>
  </si>
  <si>
    <t>Regimes From Threshold</t>
  </si>
  <si>
    <t>Threhold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</si>
</sst>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000_ ;_ * \-#,##0.0000_ ;_ * &quot;-&quot;??_ ;_ @_ "/>
    <numFmt numFmtId="165" formatCode="0.000000%"/>
    <numFmt numFmtId="166" formatCode="_ * #,##0_ ;_ * \-#,##0_ ;_ * &quot;-&quot;??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b/>
      <sz val="11"/>
      <color theme="2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textRotation="90"/>
    </xf>
    <xf numFmtId="164" fontId="0" fillId="0" borderId="0" xfId="1" applyNumberFormat="1" applyFont="1" applyAlignment="1">
      <alignment textRotation="90"/>
    </xf>
    <xf numFmtId="0" fontId="0" fillId="0" borderId="1" xfId="0" applyBorder="1" applyAlignment="1">
      <alignment textRotation="90"/>
    </xf>
    <xf numFmtId="164" fontId="0" fillId="0" borderId="1" xfId="1" applyNumberFormat="1" applyFont="1" applyBorder="1" applyAlignment="1">
      <alignment textRotation="90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textRotation="90"/>
    </xf>
    <xf numFmtId="0" fontId="6" fillId="0" borderId="0" xfId="0" applyFont="1" applyAlignment="1">
      <alignment horizontal="right"/>
    </xf>
    <xf numFmtId="0" fontId="6" fillId="0" borderId="0" xfId="0" applyFont="1"/>
    <xf numFmtId="10" fontId="0" fillId="0" borderId="0" xfId="2" applyNumberFormat="1" applyFont="1"/>
    <xf numFmtId="0" fontId="0" fillId="0" borderId="0" xfId="0" applyAlignment="1">
      <alignment horizontal="left"/>
    </xf>
    <xf numFmtId="10" fontId="0" fillId="0" borderId="3" xfId="2" applyNumberFormat="1" applyFont="1" applyBorder="1"/>
    <xf numFmtId="10" fontId="0" fillId="0" borderId="4" xfId="2" applyNumberFormat="1" applyFont="1" applyBorder="1"/>
    <xf numFmtId="10" fontId="0" fillId="0" borderId="5" xfId="2" applyNumberFormat="1" applyFont="1" applyBorder="1"/>
    <xf numFmtId="10" fontId="0" fillId="0" borderId="6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0" fillId="0" borderId="0" xfId="2" applyNumberFormat="1" applyFont="1" applyBorder="1"/>
    <xf numFmtId="10" fontId="0" fillId="0" borderId="9" xfId="2" applyNumberFormat="1" applyFont="1" applyBorder="1"/>
    <xf numFmtId="10" fontId="0" fillId="0" borderId="10" xfId="2" applyNumberFormat="1" applyFont="1" applyBorder="1"/>
    <xf numFmtId="10" fontId="0" fillId="0" borderId="2" xfId="2" applyNumberFormat="1" applyFont="1" applyBorder="1"/>
    <xf numFmtId="0" fontId="7" fillId="0" borderId="0" xfId="0" applyFont="1"/>
    <xf numFmtId="0" fontId="8" fillId="0" borderId="0" xfId="0" applyFont="1"/>
    <xf numFmtId="165" fontId="0" fillId="0" borderId="0" xfId="2" applyNumberFormat="1" applyFont="1"/>
    <xf numFmtId="166" fontId="0" fillId="0" borderId="0" xfId="1" applyNumberFormat="1" applyFont="1"/>
    <xf numFmtId="1" fontId="0" fillId="0" borderId="0" xfId="1" applyNumberFormat="1" applyFont="1"/>
    <xf numFmtId="166" fontId="0" fillId="0" borderId="0" xfId="1" applyNumberFormat="1" applyFont="1" applyAlignment="1">
      <alignment horizontal="right"/>
    </xf>
    <xf numFmtId="165" fontId="4" fillId="0" borderId="0" xfId="2" applyNumberFormat="1" applyFont="1"/>
    <xf numFmtId="10" fontId="3" fillId="0" borderId="0" xfId="2" applyNumberFormat="1" applyFont="1"/>
    <xf numFmtId="165" fontId="3" fillId="0" borderId="0" xfId="2" applyNumberFormat="1" applyFont="1" applyAlignment="1">
      <alignment horizontal="right"/>
    </xf>
    <xf numFmtId="10" fontId="3" fillId="0" borderId="0" xfId="2" applyNumberFormat="1" applyFont="1" applyAlignment="1">
      <alignment horizontal="right"/>
    </xf>
    <xf numFmtId="0" fontId="10" fillId="0" borderId="0" xfId="0" applyFont="1"/>
    <xf numFmtId="166" fontId="10" fillId="0" borderId="0" xfId="1" applyNumberFormat="1" applyFont="1"/>
    <xf numFmtId="1" fontId="10" fillId="0" borderId="0" xfId="1" applyNumberFormat="1" applyFont="1"/>
    <xf numFmtId="10" fontId="11" fillId="0" borderId="0" xfId="2" applyNumberFormat="1" applyFont="1"/>
    <xf numFmtId="10" fontId="12" fillId="0" borderId="0" xfId="2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1" fontId="0" fillId="0" borderId="0" xfId="1" applyNumberFormat="1" applyFont="1" applyAlignment="1">
      <alignment horizontal="right"/>
    </xf>
    <xf numFmtId="166" fontId="9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31d2ac084464833/Desktop/SwissBlueChipShares.xlsx" TargetMode="External"/><Relationship Id="rId1" Type="http://schemas.openxmlformats.org/officeDocument/2006/relationships/externalLinkPath" Target="/e31d2ac084464833/Desktop/SwissBlueChipSh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sli"/>
      <sheetName val="swiss_blue_chip_shares_summary"/>
      <sheetName val="Industry Sectors"/>
      <sheetName val="analysis"/>
      <sheetName val="Metadata"/>
      <sheetName val="Scaling Covars with a Vector"/>
      <sheetName val="rets hist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SLI PR</v>
          </cell>
          <cell r="E2" t="str">
            <v>ABB LTD N</v>
          </cell>
          <cell r="F2" t="str">
            <v>ADECCO N</v>
          </cell>
          <cell r="G2" t="str">
            <v>ALCON N</v>
          </cell>
          <cell r="H2" t="str">
            <v>GEBERIT N</v>
          </cell>
          <cell r="I2" t="str">
            <v>GIVAUDAN N</v>
          </cell>
          <cell r="J2" t="str">
            <v>HOLCIM N</v>
          </cell>
          <cell r="K2" t="str">
            <v>JULIUS BAER N</v>
          </cell>
          <cell r="L2" t="str">
            <v>KUEHNE+NAGEL INT N</v>
          </cell>
          <cell r="M2" t="str">
            <v>LINDT PS</v>
          </cell>
          <cell r="N2" t="str">
            <v>LOGITECH N</v>
          </cell>
          <cell r="O2" t="str">
            <v>LONZA N</v>
          </cell>
          <cell r="P2" t="str">
            <v>NESTLE N</v>
          </cell>
          <cell r="Q2" t="str">
            <v>NOVARTIS N</v>
          </cell>
          <cell r="R2" t="str">
            <v>PARTNERS GROUP N</v>
          </cell>
          <cell r="S2" t="str">
            <v>RICHEMONT N</v>
          </cell>
          <cell r="T2" t="str">
            <v>ROCHE GS</v>
          </cell>
          <cell r="U2" t="str">
            <v>SANDOZ GROUP N</v>
          </cell>
          <cell r="V2" t="str">
            <v>SCHINDLER PS</v>
          </cell>
          <cell r="W2" t="str">
            <v>SGS N</v>
          </cell>
          <cell r="X2" t="str">
            <v>SIG Group N</v>
          </cell>
          <cell r="Y2" t="str">
            <v>SIKA N</v>
          </cell>
          <cell r="Z2" t="str">
            <v>SONOVA N</v>
          </cell>
          <cell r="AA2" t="str">
            <v>STRAUMANN N</v>
          </cell>
          <cell r="AB2" t="str">
            <v>SWATCH GROUP I</v>
          </cell>
          <cell r="AC2" t="str">
            <v>SWISS LIFE HOLDING AG N</v>
          </cell>
          <cell r="AD2" t="str">
            <v>SWISS RE N</v>
          </cell>
          <cell r="AE2" t="str">
            <v>SWISSCOM N</v>
          </cell>
          <cell r="AF2" t="str">
            <v>UBS GROUP N</v>
          </cell>
          <cell r="AG2" t="str">
            <v>VAT GROUP N</v>
          </cell>
          <cell r="AH2" t="str">
            <v>ZURICH INSURANCE N</v>
          </cell>
        </row>
        <row r="3">
          <cell r="B3">
            <v>-6.6021483583299512E-3</v>
          </cell>
          <cell r="E3">
            <v>-2.0703933747412417E-4</v>
          </cell>
          <cell r="F3">
            <v>-1.3539651837524147E-2</v>
          </cell>
          <cell r="G3">
            <v>5.027652086475598E-3</v>
          </cell>
          <cell r="H3">
            <v>-8.5439658241366345E-3</v>
          </cell>
          <cell r="I3">
            <v>1.4194464158978626E-3</v>
          </cell>
          <cell r="J3">
            <v>7.2132724212536914E-4</v>
          </cell>
          <cell r="K3">
            <v>-1.3518733101583691E-2</v>
          </cell>
          <cell r="L3">
            <v>-1.1632415664984963E-3</v>
          </cell>
          <cell r="M3">
            <v>-4.6296296296296502E-3</v>
          </cell>
          <cell r="N3">
            <v>-5.0505050505056381E-4</v>
          </cell>
          <cell r="O3">
            <v>-1.9706336939721902E-2</v>
          </cell>
          <cell r="P3">
            <v>-4.8811544991510525E-3</v>
          </cell>
          <cell r="Q3">
            <v>-9.3595541066358034E-3</v>
          </cell>
          <cell r="R3">
            <v>1.255230125523088E-3</v>
          </cell>
          <cell r="S3">
            <v>-1.2235817575083519E-2</v>
          </cell>
          <cell r="T3">
            <v>-3.5919540229867319E-4</v>
          </cell>
          <cell r="U3">
            <v>-5.813953488370549E-4</v>
          </cell>
          <cell r="V3">
            <v>-1.573426573426584E-2</v>
          </cell>
          <cell r="W3">
            <v>-4.6500244738130192E-3</v>
          </cell>
          <cell r="X3">
            <v>-4.5845272206302967E-3</v>
          </cell>
          <cell r="Y3">
            <v>-1.1680482290881589E-2</v>
          </cell>
          <cell r="Z3">
            <v>-1.1299435028248594E-2</v>
          </cell>
          <cell r="AA3">
            <v>-4.7190047190046602E-3</v>
          </cell>
          <cell r="AB3">
            <v>-1.2503473186996406E-2</v>
          </cell>
          <cell r="AC3">
            <v>-5.3619302949061698E-3</v>
          </cell>
          <cell r="AD3">
            <v>-1.8894009216589791E-2</v>
          </cell>
          <cell r="AE3">
            <v>1.8850141376061114E-3</v>
          </cell>
          <cell r="AF3">
            <v>-1.023391812865504E-2</v>
          </cell>
          <cell r="AG3">
            <v>-2.2742327224552827E-2</v>
          </cell>
          <cell r="AH3">
            <v>-1.3775829680651275E-2</v>
          </cell>
        </row>
        <row r="4">
          <cell r="B4">
            <v>1.0201114981867487E-2</v>
          </cell>
          <cell r="E4">
            <v>6.6266307724167639E-3</v>
          </cell>
          <cell r="F4">
            <v>-9.1503267973856994E-3</v>
          </cell>
          <cell r="G4">
            <v>4.5022511255627951E-3</v>
          </cell>
          <cell r="H4">
            <v>1.1849192100538586E-2</v>
          </cell>
          <cell r="I4">
            <v>1.4883061658398367E-2</v>
          </cell>
          <cell r="J4">
            <v>1.0812109562710281E-2</v>
          </cell>
          <cell r="K4">
            <v>1.4095536413468945E-2</v>
          </cell>
          <cell r="L4">
            <v>2.4844720496894235E-2</v>
          </cell>
          <cell r="M4">
            <v>1.9534883720930152E-2</v>
          </cell>
          <cell r="N4">
            <v>2.0212228398180931E-2</v>
          </cell>
          <cell r="O4">
            <v>1.1430823807647039E-2</v>
          </cell>
          <cell r="P4">
            <v>7.6775431861804133E-3</v>
          </cell>
          <cell r="Q4">
            <v>2.2611464968152806E-2</v>
          </cell>
          <cell r="R4">
            <v>6.6861679899707926E-3</v>
          </cell>
          <cell r="S4">
            <v>9.3843843843843811E-3</v>
          </cell>
          <cell r="T4">
            <v>6.4678404599354256E-3</v>
          </cell>
          <cell r="U4">
            <v>9.307737056428067E-3</v>
          </cell>
          <cell r="V4">
            <v>2.3978685612788597E-2</v>
          </cell>
          <cell r="W4">
            <v>2.6801081878534472E-2</v>
          </cell>
          <cell r="X4">
            <v>2.3603914795624625E-2</v>
          </cell>
          <cell r="Y4">
            <v>7.6248570339305655E-3</v>
          </cell>
          <cell r="Z4">
            <v>1.3333333333333419E-2</v>
          </cell>
          <cell r="AA4">
            <v>2.1551724137931494E-3</v>
          </cell>
          <cell r="AB4">
            <v>6.7529544175577438E-3</v>
          </cell>
          <cell r="AC4">
            <v>1.3177598083258468E-2</v>
          </cell>
          <cell r="AD4">
            <v>-3.7576326914045E-3</v>
          </cell>
          <cell r="AE4">
            <v>4.7036688617121403E-3</v>
          </cell>
          <cell r="AF4">
            <v>8.8626292466766898E-3</v>
          </cell>
          <cell r="AG4">
            <v>2.0334387708991208E-3</v>
          </cell>
          <cell r="AH4">
            <v>2.962962962962834E-3</v>
          </cell>
        </row>
        <row r="5">
          <cell r="B5">
            <v>3.1809024674722686E-4</v>
          </cell>
          <cell r="E5">
            <v>1.6046081053281203E-2</v>
          </cell>
          <cell r="F5">
            <v>-9.2348284960422911E-3</v>
          </cell>
          <cell r="G5">
            <v>6.2250996015935645E-3</v>
          </cell>
          <cell r="H5">
            <v>8.1618168914123768E-3</v>
          </cell>
          <cell r="I5">
            <v>-3.8640595903165709E-2</v>
          </cell>
          <cell r="J5">
            <v>1.2835749940575125E-2</v>
          </cell>
          <cell r="K5">
            <v>1.0424710424710604E-2</v>
          </cell>
          <cell r="L5">
            <v>1.8560606060606055E-2</v>
          </cell>
          <cell r="M5">
            <v>-6.3868613138685637E-3</v>
          </cell>
          <cell r="N5">
            <v>-1.0896483407627611E-2</v>
          </cell>
          <cell r="O5">
            <v>1.5978176149649137E-2</v>
          </cell>
          <cell r="P5">
            <v>-2.5396825396825085E-3</v>
          </cell>
          <cell r="Q5">
            <v>-1.5571473061350982E-3</v>
          </cell>
          <cell r="R5">
            <v>1.411374014113731E-2</v>
          </cell>
          <cell r="S5">
            <v>9.6690219412420841E-3</v>
          </cell>
          <cell r="T5">
            <v>-2.4277043912888319E-2</v>
          </cell>
          <cell r="U5">
            <v>-2.0172910662824561E-3</v>
          </cell>
          <cell r="V5">
            <v>-1.7346053772766545E-3</v>
          </cell>
          <cell r="W5">
            <v>-9.5785440613027628E-4</v>
          </cell>
          <cell r="X5">
            <v>-1.8560179977502922E-2</v>
          </cell>
          <cell r="Y5">
            <v>6.0537268255769217E-3</v>
          </cell>
          <cell r="Z5">
            <v>7.8947368421053987E-3</v>
          </cell>
          <cell r="AA5">
            <v>-4.3010752688171783E-3</v>
          </cell>
          <cell r="AB5">
            <v>-8.3845723868081201E-4</v>
          </cell>
          <cell r="AC5">
            <v>-1.773573751108537E-3</v>
          </cell>
          <cell r="AD5">
            <v>1.0372465818010435E-2</v>
          </cell>
          <cell r="AE5">
            <v>-1.8726591760299671E-3</v>
          </cell>
          <cell r="AF5">
            <v>3.2942898975110158E-3</v>
          </cell>
          <cell r="AG5">
            <v>1.0146561443066471E-2</v>
          </cell>
          <cell r="AH5">
            <v>2.110149820637286E-3</v>
          </cell>
        </row>
        <row r="6">
          <cell r="B6">
            <v>-4.8657379366041642E-3</v>
          </cell>
          <cell r="E6">
            <v>-2.0651953836809178E-2</v>
          </cell>
          <cell r="F6">
            <v>-7.3235685752329749E-3</v>
          </cell>
          <cell r="G6">
            <v>3.7119524870083964E-3</v>
          </cell>
          <cell r="H6">
            <v>-2.6047166490672402E-2</v>
          </cell>
          <cell r="I6">
            <v>1.7191283292978143E-2</v>
          </cell>
          <cell r="J6">
            <v>-1.5019948368927505E-2</v>
          </cell>
          <cell r="K6">
            <v>-7.260221627818142E-3</v>
          </cell>
          <cell r="L6">
            <v>-2.6031982149496979E-3</v>
          </cell>
          <cell r="M6">
            <v>-1.5610651974288348E-2</v>
          </cell>
          <cell r="N6">
            <v>-9.7646469704556482E-3</v>
          </cell>
          <cell r="O6">
            <v>2.3014959723821615E-3</v>
          </cell>
          <cell r="P6">
            <v>-7.4262677699978852E-3</v>
          </cell>
          <cell r="Q6">
            <v>8.3177375753784588E-4</v>
          </cell>
          <cell r="R6">
            <v>-1.1051985264019626E-2</v>
          </cell>
          <cell r="S6">
            <v>-1.7311233885819455E-2</v>
          </cell>
          <cell r="T6">
            <v>7.3179656055621933E-4</v>
          </cell>
          <cell r="U6">
            <v>1.1261911637308719E-2</v>
          </cell>
          <cell r="V6">
            <v>-6.0816681146828033E-3</v>
          </cell>
          <cell r="W6">
            <v>0.10378715244487058</v>
          </cell>
          <cell r="X6">
            <v>1.489971346704877E-2</v>
          </cell>
          <cell r="Y6">
            <v>-1.4667168108311257E-2</v>
          </cell>
          <cell r="Z6">
            <v>-1.2308839985080255E-2</v>
          </cell>
          <cell r="AA6">
            <v>-1.1231101511879005E-2</v>
          </cell>
          <cell r="AB6">
            <v>-1.538461538461533E-2</v>
          </cell>
          <cell r="AC6">
            <v>-6.514657980456029E-3</v>
          </cell>
          <cell r="AD6">
            <v>1.3999066728884735E-3</v>
          </cell>
          <cell r="AE6">
            <v>-1.8761726078799779E-3</v>
          </cell>
          <cell r="AF6">
            <v>-2.0430499817584824E-2</v>
          </cell>
          <cell r="AG6">
            <v>-3.0580357142857117E-2</v>
          </cell>
          <cell r="AH6">
            <v>-6.3171193935551706E-4</v>
          </cell>
        </row>
        <row r="7">
          <cell r="B7">
            <v>-5.0163322445169189E-3</v>
          </cell>
          <cell r="E7">
            <v>-2.3361587761008829E-2</v>
          </cell>
          <cell r="F7">
            <v>-4.6948356807512415E-3</v>
          </cell>
          <cell r="G7">
            <v>1.0601577909270299E-2</v>
          </cell>
          <cell r="H7">
            <v>-1.0480664980122789E-2</v>
          </cell>
          <cell r="I7">
            <v>-2.6184241847179157E-3</v>
          </cell>
          <cell r="J7">
            <v>-7.1479628305932685E-3</v>
          </cell>
          <cell r="K7">
            <v>-9.0454195535026982E-2</v>
          </cell>
          <cell r="L7">
            <v>3.7285607755421779E-4</v>
          </cell>
          <cell r="M7">
            <v>2.5186567164179108E-2</v>
          </cell>
          <cell r="N7">
            <v>-1.7699115044247704E-2</v>
          </cell>
          <cell r="O7">
            <v>7.1182548794489042E-2</v>
          </cell>
          <cell r="P7">
            <v>-5.0662676357417835E-2</v>
          </cell>
          <cell r="Q7">
            <v>6.9603158113442642E-3</v>
          </cell>
          <cell r="R7">
            <v>-2.6903973509933787E-2</v>
          </cell>
          <cell r="S7">
            <v>-1.6491754122938684E-2</v>
          </cell>
          <cell r="T7">
            <v>1.4625228519195677E-2</v>
          </cell>
          <cell r="U7">
            <v>2.8555111364925168E-4</v>
          </cell>
          <cell r="V7">
            <v>-8.7412587412594167E-4</v>
          </cell>
          <cell r="W7">
            <v>1.9326818675352797E-2</v>
          </cell>
          <cell r="X7">
            <v>-1.1293054771315592E-2</v>
          </cell>
          <cell r="Y7">
            <v>-1.3358778625954248E-2</v>
          </cell>
          <cell r="Z7">
            <v>-2.2658610271903967E-3</v>
          </cell>
          <cell r="AA7">
            <v>-7.8636959370904647E-3</v>
          </cell>
          <cell r="AB7">
            <v>-1.4204545454545858E-3</v>
          </cell>
          <cell r="AC7">
            <v>-9.2399403874814379E-3</v>
          </cell>
          <cell r="AD7">
            <v>-4.6598322460389419E-4</v>
          </cell>
          <cell r="AE7">
            <v>4.6992481203007586E-3</v>
          </cell>
          <cell r="AF7">
            <v>-1.1173184357541888E-2</v>
          </cell>
          <cell r="AG7">
            <v>-2.1874280451300909E-2</v>
          </cell>
          <cell r="AH7">
            <v>0</v>
          </cell>
        </row>
        <row r="8">
          <cell r="B8">
            <v>1.23313299382668E-2</v>
          </cell>
          <cell r="E8">
            <v>2.0745131244707782E-2</v>
          </cell>
          <cell r="F8">
            <v>-1.3477088948786742E-3</v>
          </cell>
          <cell r="G8">
            <v>1.2442059038789921E-2</v>
          </cell>
          <cell r="H8">
            <v>1.059167275383488E-2</v>
          </cell>
          <cell r="I8">
            <v>1.4319809069212042E-3</v>
          </cell>
          <cell r="J8">
            <v>3.5997120230382151E-3</v>
          </cell>
          <cell r="K8">
            <v>4.0203131612357446E-3</v>
          </cell>
          <cell r="L8">
            <v>-2.2363026462915991E-3</v>
          </cell>
          <cell r="M8">
            <v>9.0991810737039991E-4</v>
          </cell>
          <cell r="N8">
            <v>1.4671814671814776E-2</v>
          </cell>
          <cell r="O8">
            <v>3.7870668095748572E-2</v>
          </cell>
          <cell r="P8">
            <v>-1.0132852961044714E-2</v>
          </cell>
          <cell r="Q8">
            <v>5.3646961724955755E-3</v>
          </cell>
          <cell r="R8">
            <v>3.8281582305401685E-3</v>
          </cell>
          <cell r="S8">
            <v>2.820121951219523E-2</v>
          </cell>
          <cell r="T8">
            <v>3.063063063063054E-2</v>
          </cell>
          <cell r="U8">
            <v>2.5121324578932125E-2</v>
          </cell>
          <cell r="V8">
            <v>1.5748031496062964E-2</v>
          </cell>
          <cell r="W8">
            <v>6.6041755432466598E-3</v>
          </cell>
          <cell r="X8">
            <v>1.0279840091376391E-2</v>
          </cell>
          <cell r="Y8">
            <v>1.3539651837524147E-2</v>
          </cell>
          <cell r="Z8">
            <v>1.0598031794095464E-2</v>
          </cell>
          <cell r="AA8">
            <v>-1.3210039630118242E-3</v>
          </cell>
          <cell r="AB8">
            <v>7.1123755334281391E-3</v>
          </cell>
          <cell r="AC8">
            <v>7.2202166064982976E-3</v>
          </cell>
          <cell r="AD8">
            <v>9.7902097902098362E-3</v>
          </cell>
          <cell r="AE8">
            <v>9.3545369504210996E-4</v>
          </cell>
          <cell r="AF8">
            <v>1.3559322033898313E-2</v>
          </cell>
          <cell r="AG8">
            <v>1.0593220338983134E-2</v>
          </cell>
          <cell r="AH8">
            <v>8.8495575221239076E-3</v>
          </cell>
        </row>
        <row r="9">
          <cell r="B9">
            <v>-2.6990825133694774E-3</v>
          </cell>
          <cell r="E9">
            <v>-9.3322272915801197E-3</v>
          </cell>
          <cell r="F9">
            <v>4.0485829959513442E-3</v>
          </cell>
          <cell r="G9">
            <v>-4.8192771084343278E-4</v>
          </cell>
          <cell r="H9">
            <v>-3.614022406938977E-3</v>
          </cell>
          <cell r="I9">
            <v>5.9580552907529949E-3</v>
          </cell>
          <cell r="J9">
            <v>-2.7498804399808674E-2</v>
          </cell>
          <cell r="K9">
            <v>1.0537407797681642E-3</v>
          </cell>
          <cell r="L9">
            <v>1.0833022039596685E-2</v>
          </cell>
          <cell r="M9">
            <v>-7.2727272727273196E-3</v>
          </cell>
          <cell r="N9">
            <v>-8.1177067478437337E-3</v>
          </cell>
          <cell r="O9">
            <v>-9.9827882960412673E-3</v>
          </cell>
          <cell r="P9">
            <v>1.1373976342128334E-3</v>
          </cell>
          <cell r="Q9">
            <v>6.3622370446381193E-3</v>
          </cell>
          <cell r="R9">
            <v>-9.3220338983051043E-3</v>
          </cell>
          <cell r="S9">
            <v>-1.111934766493694E-2</v>
          </cell>
          <cell r="T9">
            <v>-2.0979020979021712E-3</v>
          </cell>
          <cell r="U9">
            <v>3.6758563074352546E-2</v>
          </cell>
          <cell r="V9">
            <v>0</v>
          </cell>
          <cell r="W9">
            <v>4.2328042328043658E-3</v>
          </cell>
          <cell r="X9">
            <v>-9.0446579988694431E-3</v>
          </cell>
          <cell r="Y9">
            <v>6.4885496183204605E-3</v>
          </cell>
          <cell r="Z9">
            <v>-1.1235955056180247E-3</v>
          </cell>
          <cell r="AA9">
            <v>-1.3668430335097126E-2</v>
          </cell>
          <cell r="AB9">
            <v>3.6723163841807516E-3</v>
          </cell>
          <cell r="AC9">
            <v>2.9868578255665135E-4</v>
          </cell>
          <cell r="AD9">
            <v>-5.5401662049860967E-3</v>
          </cell>
          <cell r="AE9">
            <v>1.8691588785046953E-3</v>
          </cell>
          <cell r="AF9">
            <v>-7.8037904124861335E-3</v>
          </cell>
          <cell r="AG9">
            <v>-9.0845562543676595E-3</v>
          </cell>
          <cell r="AH9">
            <v>0</v>
          </cell>
        </row>
        <row r="10">
          <cell r="B10">
            <v>6.2761928805856737E-3</v>
          </cell>
          <cell r="E10">
            <v>6.2800921080174987E-3</v>
          </cell>
          <cell r="F10">
            <v>8.0645161290322509E-3</v>
          </cell>
          <cell r="G10">
            <v>-4.8216007714552145E-4</v>
          </cell>
          <cell r="H10">
            <v>1.4871236851650371E-2</v>
          </cell>
          <cell r="I10">
            <v>5.4489457474531378E-3</v>
          </cell>
          <cell r="J10">
            <v>8.6058519793459354E-3</v>
          </cell>
          <cell r="K10">
            <v>7.1578947368422519E-3</v>
          </cell>
          <cell r="L10">
            <v>7.3909830007390376E-3</v>
          </cell>
          <cell r="M10">
            <v>1.098901098901095E-2</v>
          </cell>
          <cell r="N10">
            <v>7.1611253196930402E-3</v>
          </cell>
          <cell r="O10">
            <v>6.2586926286507527E-3</v>
          </cell>
          <cell r="P10">
            <v>7.4982958418543522E-3</v>
          </cell>
          <cell r="Q10">
            <v>4.1806872641991788E-3</v>
          </cell>
          <cell r="R10">
            <v>2.1385799828914642E-3</v>
          </cell>
          <cell r="S10">
            <v>6.3718140929533984E-3</v>
          </cell>
          <cell r="T10">
            <v>3.5038542396637062E-4</v>
          </cell>
          <cell r="U10">
            <v>8.058017727639033E-4</v>
          </cell>
          <cell r="V10">
            <v>5.1679586563309066E-3</v>
          </cell>
          <cell r="W10">
            <v>7.7976817702845036E-3</v>
          </cell>
          <cell r="X10">
            <v>2.224757558471202E-2</v>
          </cell>
          <cell r="Y10">
            <v>2.0477815699658786E-2</v>
          </cell>
          <cell r="Z10">
            <v>-7.4990626171722585E-4</v>
          </cell>
          <cell r="AA10">
            <v>1.2516763522574914E-2</v>
          </cell>
          <cell r="AB10">
            <v>1.9420208274697481E-2</v>
          </cell>
          <cell r="AC10">
            <v>5.0761421319798217E-3</v>
          </cell>
          <cell r="AD10">
            <v>1.2534818941504211E-2</v>
          </cell>
          <cell r="AE10">
            <v>4.6641791044776948E-3</v>
          </cell>
          <cell r="AF10">
            <v>0</v>
          </cell>
          <cell r="AG10">
            <v>4.7014574518100538E-4</v>
          </cell>
          <cell r="AH10">
            <v>1.1487050960735212E-2</v>
          </cell>
        </row>
        <row r="11">
          <cell r="B11">
            <v>3.9339063589789447E-3</v>
          </cell>
          <cell r="E11">
            <v>1.4770126898273395E-2</v>
          </cell>
          <cell r="F11">
            <v>-1.3333333333332975E-3</v>
          </cell>
          <cell r="G11">
            <v>5.547515677761572E-3</v>
          </cell>
          <cell r="H11">
            <v>1.4295925661185205E-3</v>
          </cell>
          <cell r="I11">
            <v>1.4844486333647433E-2</v>
          </cell>
          <cell r="J11">
            <v>2.4378352023401995E-3</v>
          </cell>
          <cell r="K11">
            <v>4.3896321070233668E-3</v>
          </cell>
          <cell r="L11">
            <v>-3.6683785766700172E-4</v>
          </cell>
          <cell r="M11">
            <v>-2.7173913043477826E-3</v>
          </cell>
          <cell r="N11">
            <v>5.3326561706450448E-3</v>
          </cell>
          <cell r="O11">
            <v>1.485832757429173E-2</v>
          </cell>
          <cell r="P11">
            <v>5.1871898962561058E-3</v>
          </cell>
          <cell r="Q11">
            <v>1.0154346060113895E-3</v>
          </cell>
          <cell r="R11">
            <v>1.1096884336321056E-2</v>
          </cell>
          <cell r="S11">
            <v>-1.8621973929237035E-3</v>
          </cell>
          <cell r="T11">
            <v>1.0507880910683998E-3</v>
          </cell>
          <cell r="U11">
            <v>2.4422973698336126E-2</v>
          </cell>
          <cell r="V11">
            <v>6.8551842330761836E-3</v>
          </cell>
          <cell r="W11">
            <v>4.8097030531157881E-3</v>
          </cell>
          <cell r="X11">
            <v>2.9575892857142794E-2</v>
          </cell>
          <cell r="Y11">
            <v>-8.5470085470086277E-3</v>
          </cell>
          <cell r="Z11">
            <v>1.0506566604127521E-2</v>
          </cell>
          <cell r="AA11">
            <v>1.7660044150109577E-3</v>
          </cell>
          <cell r="AB11">
            <v>-1.3804527885146189E-3</v>
          </cell>
          <cell r="AC11">
            <v>8.9126559714780562E-4</v>
          </cell>
          <cell r="AD11">
            <v>-5.5020632737275976E-3</v>
          </cell>
          <cell r="AE11">
            <v>-9.2850510677811027E-4</v>
          </cell>
          <cell r="AF11">
            <v>-1.4981273408238849E-3</v>
          </cell>
          <cell r="AG11">
            <v>3.4539473684210398E-2</v>
          </cell>
          <cell r="AH11">
            <v>-2.2713194301053896E-3</v>
          </cell>
        </row>
        <row r="12">
          <cell r="B12">
            <v>-4.0594371167100629E-2</v>
          </cell>
          <cell r="E12">
            <v>-8.3845838458384669E-2</v>
          </cell>
          <cell r="F12">
            <v>-5.1401869158878455E-2</v>
          </cell>
          <cell r="G12">
            <v>-5.1571120172703266E-2</v>
          </cell>
          <cell r="H12">
            <v>-5.3890078515346107E-2</v>
          </cell>
          <cell r="I12">
            <v>-2.5539818899465994E-2</v>
          </cell>
          <cell r="J12">
            <v>-6.8579766536964959E-2</v>
          </cell>
          <cell r="K12">
            <v>-2.747138397502602E-2</v>
          </cell>
          <cell r="L12">
            <v>-6.018348623853198E-2</v>
          </cell>
          <cell r="M12">
            <v>3.3605812897365972E-2</v>
          </cell>
          <cell r="N12">
            <v>-7.6534478403637252E-2</v>
          </cell>
          <cell r="O12">
            <v>-4.9370105549880861E-2</v>
          </cell>
          <cell r="P12">
            <v>2.9167601525690312E-3</v>
          </cell>
          <cell r="Q12">
            <v>-1.9983769527287421E-2</v>
          </cell>
          <cell r="R12">
            <v>-6.669480793583793E-2</v>
          </cell>
          <cell r="S12">
            <v>-4.8134328358208966E-2</v>
          </cell>
          <cell r="T12">
            <v>-1.6445066480055948E-2</v>
          </cell>
          <cell r="U12">
            <v>-3.2224259889966023E-2</v>
          </cell>
          <cell r="V12">
            <v>-2.0425531914893713E-2</v>
          </cell>
          <cell r="W12">
            <v>-2.9344432882414062E-2</v>
          </cell>
          <cell r="X12">
            <v>-4.173441734417338E-2</v>
          </cell>
          <cell r="Y12">
            <v>-6.8965517241379337E-2</v>
          </cell>
          <cell r="Z12">
            <v>-2.636464909023406E-2</v>
          </cell>
          <cell r="AA12">
            <v>-3.7020713970912333E-2</v>
          </cell>
          <cell r="AB12">
            <v>-1.9353055017970688E-2</v>
          </cell>
          <cell r="AC12">
            <v>-3.5618878005342802E-2</v>
          </cell>
          <cell r="AD12">
            <v>-4.4721069617335241E-2</v>
          </cell>
          <cell r="AE12">
            <v>-1.5799256505576231E-2</v>
          </cell>
          <cell r="AF12">
            <v>-9.4898724681170332E-2</v>
          </cell>
          <cell r="AG12">
            <v>-0.11787417669770617</v>
          </cell>
          <cell r="AH12">
            <v>-3.4975165562913912E-2</v>
          </cell>
        </row>
        <row r="13">
          <cell r="B13">
            <v>-2.7428303508634788E-2</v>
          </cell>
          <cell r="E13">
            <v>-2.32714253748042E-2</v>
          </cell>
          <cell r="F13">
            <v>-2.1111893033075368E-2</v>
          </cell>
          <cell r="G13">
            <v>-2.857865452706132E-2</v>
          </cell>
          <cell r="H13">
            <v>-1.9238023387401104E-2</v>
          </cell>
          <cell r="I13">
            <v>-2.6447462473195182E-2</v>
          </cell>
          <cell r="J13">
            <v>-3.1070496083550836E-2</v>
          </cell>
          <cell r="K13">
            <v>-1.2411726942007206E-2</v>
          </cell>
          <cell r="L13">
            <v>-1.6399843811011339E-2</v>
          </cell>
          <cell r="M13">
            <v>-4.2179261862917428E-2</v>
          </cell>
          <cell r="N13">
            <v>-8.4792122538294157E-3</v>
          </cell>
          <cell r="O13">
            <v>-2.2922636103151817E-2</v>
          </cell>
          <cell r="P13">
            <v>-2.371364653243857E-2</v>
          </cell>
          <cell r="Q13">
            <v>-3.2708829313735643E-2</v>
          </cell>
          <cell r="R13">
            <v>-2.3518769787426508E-2</v>
          </cell>
          <cell r="S13">
            <v>-2.6656213249705907E-2</v>
          </cell>
          <cell r="T13">
            <v>-3.9487726787620137E-2</v>
          </cell>
          <cell r="U13">
            <v>-5.4141851651326456E-2</v>
          </cell>
          <cell r="V13">
            <v>-2.1720243266724615E-2</v>
          </cell>
          <cell r="W13">
            <v>-2.6586620926243643E-2</v>
          </cell>
          <cell r="X13">
            <v>-1.9796380090497778E-2</v>
          </cell>
          <cell r="Y13">
            <v>-2.3349436392914646E-2</v>
          </cell>
          <cell r="Z13">
            <v>-2.0976353928298996E-2</v>
          </cell>
          <cell r="AA13">
            <v>-3.0663615560640678E-2</v>
          </cell>
          <cell r="AB13">
            <v>-2.2554271215111665E-3</v>
          </cell>
          <cell r="AC13">
            <v>-3.5395506309633729E-2</v>
          </cell>
          <cell r="AD13">
            <v>-4.1505791505791478E-2</v>
          </cell>
          <cell r="AE13">
            <v>-2.1718602455146341E-2</v>
          </cell>
          <cell r="AF13">
            <v>-1.2847078325735506E-2</v>
          </cell>
          <cell r="AG13">
            <v>7.4665293511844144E-3</v>
          </cell>
          <cell r="AH13">
            <v>-2.6377868325112575E-2</v>
          </cell>
        </row>
        <row r="14">
          <cell r="B14">
            <v>-2.9674862070813157E-3</v>
          </cell>
          <cell r="E14">
            <v>-6.8728522336769515E-4</v>
          </cell>
          <cell r="F14">
            <v>2.8756290438531895E-3</v>
          </cell>
          <cell r="G14">
            <v>8.0708148919552691E-3</v>
          </cell>
          <cell r="H14">
            <v>-9.2307692307691536E-3</v>
          </cell>
          <cell r="I14">
            <v>-3.9158100832109577E-3</v>
          </cell>
          <cell r="J14">
            <v>-9.4314201023982802E-3</v>
          </cell>
          <cell r="K14">
            <v>-5.2004333694475324E-3</v>
          </cell>
          <cell r="L14">
            <v>-1.4688368400158858E-2</v>
          </cell>
          <cell r="M14">
            <v>4.5871559633028358E-3</v>
          </cell>
          <cell r="N14">
            <v>-5.5172413793104225E-3</v>
          </cell>
          <cell r="O14">
            <v>2.1994134897358464E-3</v>
          </cell>
          <cell r="P14">
            <v>2.74977085242889E-3</v>
          </cell>
          <cell r="Q14">
            <v>-1.7121455323702017E-3</v>
          </cell>
          <cell r="R14">
            <v>0</v>
          </cell>
          <cell r="S14">
            <v>-1.4095851792186864E-2</v>
          </cell>
          <cell r="T14">
            <v>-1.2962962962962954E-2</v>
          </cell>
          <cell r="U14">
            <v>-8.2999427590154662E-3</v>
          </cell>
          <cell r="V14">
            <v>-1.4209591474245054E-2</v>
          </cell>
          <cell r="W14">
            <v>-1.7400881057268669E-2</v>
          </cell>
          <cell r="X14">
            <v>-7.5014425851124278E-3</v>
          </cell>
          <cell r="Y14">
            <v>-9.8928276999176168E-3</v>
          </cell>
          <cell r="Z14">
            <v>6.0381768601480257E-2</v>
          </cell>
          <cell r="AA14">
            <v>7.0821529745042078E-3</v>
          </cell>
          <cell r="AB14">
            <v>-2.543091268719877E-3</v>
          </cell>
          <cell r="AC14">
            <v>3.1908104658584513E-4</v>
          </cell>
          <cell r="AD14">
            <v>7.0493454179254567E-3</v>
          </cell>
          <cell r="AE14">
            <v>-4.8262548262548721E-3</v>
          </cell>
          <cell r="AF14">
            <v>0</v>
          </cell>
          <cell r="AG14">
            <v>3.8333759263990963E-3</v>
          </cell>
          <cell r="AH14">
            <v>-2.863436123348051E-3</v>
          </cell>
        </row>
        <row r="15">
          <cell r="B15">
            <v>2.8640348992134967E-2</v>
          </cell>
          <cell r="E15">
            <v>3.0949105914718E-2</v>
          </cell>
          <cell r="F15">
            <v>2.8673835125448077E-2</v>
          </cell>
          <cell r="G15">
            <v>3.3057851239669533E-2</v>
          </cell>
          <cell r="H15">
            <v>2.2515527950310421E-2</v>
          </cell>
          <cell r="I15">
            <v>1.7199017199017286E-2</v>
          </cell>
          <cell r="J15">
            <v>3.6180631120783513E-2</v>
          </cell>
          <cell r="K15">
            <v>2.4613373992594223E-2</v>
          </cell>
          <cell r="L15">
            <v>3.0620467365028325E-2</v>
          </cell>
          <cell r="M15">
            <v>2.8310502283104944E-2</v>
          </cell>
          <cell r="N15">
            <v>2.7184466019417597E-2</v>
          </cell>
          <cell r="O15">
            <v>2.7432333577176227E-2</v>
          </cell>
          <cell r="P15">
            <v>2.0109689213894111E-2</v>
          </cell>
          <cell r="Q15">
            <v>3.6981455675849428E-2</v>
          </cell>
          <cell r="R15">
            <v>3.3348772579898212E-2</v>
          </cell>
          <cell r="S15">
            <v>2.4101307189542398E-2</v>
          </cell>
          <cell r="T15">
            <v>2.8893058161350904E-2</v>
          </cell>
          <cell r="U15">
            <v>3.1168831168831179E-2</v>
          </cell>
          <cell r="V15">
            <v>2.1621621621621623E-2</v>
          </cell>
          <cell r="W15">
            <v>3.2728087872674338E-2</v>
          </cell>
          <cell r="X15">
            <v>4.1860465116279277E-2</v>
          </cell>
          <cell r="Y15">
            <v>3.4138218151540389E-2</v>
          </cell>
          <cell r="Z15">
            <v>3.2329169728141149E-2</v>
          </cell>
          <cell r="AA15">
            <v>2.0628223159868675E-2</v>
          </cell>
          <cell r="AB15">
            <v>1.8413597733710985E-2</v>
          </cell>
          <cell r="AC15">
            <v>2.6156299840510266E-2</v>
          </cell>
          <cell r="AD15">
            <v>2.5500000000000078E-2</v>
          </cell>
          <cell r="AE15">
            <v>1.1639185257032114E-2</v>
          </cell>
          <cell r="AF15">
            <v>3.7783375314861312E-2</v>
          </cell>
          <cell r="AG15">
            <v>3.8441955193482702E-2</v>
          </cell>
          <cell r="AH15">
            <v>2.7391208305721282E-2</v>
          </cell>
        </row>
        <row r="16">
          <cell r="B16">
            <v>-1.6295236254811885E-3</v>
          </cell>
          <cell r="E16">
            <v>5.7816321992438802E-3</v>
          </cell>
          <cell r="F16">
            <v>-6.9686411149825211E-3</v>
          </cell>
          <cell r="G16">
            <v>-3.9999999999998925E-3</v>
          </cell>
          <cell r="H16">
            <v>-4.1761579346999422E-3</v>
          </cell>
          <cell r="I16">
            <v>7.246376811593791E-4</v>
          </cell>
          <cell r="J16">
            <v>-2.6253609871373929E-4</v>
          </cell>
          <cell r="K16">
            <v>-4.2517006802720303E-3</v>
          </cell>
          <cell r="L16">
            <v>-1.1727912431587217E-2</v>
          </cell>
          <cell r="M16">
            <v>-9.7690941385435437E-3</v>
          </cell>
          <cell r="N16">
            <v>-5.9411288144747276E-3</v>
          </cell>
          <cell r="O16">
            <v>-6.4079743681023649E-3</v>
          </cell>
          <cell r="P16">
            <v>-1.5681003584229192E-3</v>
          </cell>
          <cell r="Q16">
            <v>-6.5123010130245795E-3</v>
          </cell>
          <cell r="R16">
            <v>4.4822949350065144E-4</v>
          </cell>
          <cell r="S16">
            <v>4.7865975269247851E-3</v>
          </cell>
          <cell r="T16">
            <v>5.1057622173598105E-3</v>
          </cell>
          <cell r="U16">
            <v>-2.2390148334732629E-2</v>
          </cell>
          <cell r="V16">
            <v>0</v>
          </cell>
          <cell r="W16">
            <v>-1.519426958975445E-3</v>
          </cell>
          <cell r="X16">
            <v>-9.4866071428572063E-3</v>
          </cell>
          <cell r="Y16">
            <v>-5.6360708534621828E-3</v>
          </cell>
          <cell r="Z16">
            <v>4.270462633451988E-3</v>
          </cell>
          <cell r="AA16">
            <v>9.6463022508039842E-3</v>
          </cell>
          <cell r="AB16">
            <v>8.3449235048682624E-4</v>
          </cell>
          <cell r="AC16">
            <v>3.1084861672365793E-3</v>
          </cell>
          <cell r="AD16">
            <v>5.8508044856169228E-3</v>
          </cell>
          <cell r="AE16">
            <v>-9.5877277085332224E-4</v>
          </cell>
          <cell r="AF16">
            <v>-2.8317152103559673E-3</v>
          </cell>
          <cell r="AG16">
            <v>-2.206423142927183E-3</v>
          </cell>
          <cell r="AH16">
            <v>-1.2470436465276347E-2</v>
          </cell>
        </row>
        <row r="17">
          <cell r="B17">
            <v>3.7822709319661474E-3</v>
          </cell>
          <cell r="E17">
            <v>6.6327658633658082E-4</v>
          </cell>
          <cell r="F17">
            <v>-6.3157894736841635E-3</v>
          </cell>
          <cell r="G17">
            <v>9.7891566265058128E-3</v>
          </cell>
          <cell r="H17">
            <v>3.8124285169653938E-3</v>
          </cell>
          <cell r="I17">
            <v>9.8962104755009328E-3</v>
          </cell>
          <cell r="J17">
            <v>4.989495798319421E-3</v>
          </cell>
          <cell r="K17">
            <v>9.1801878736121889E-3</v>
          </cell>
          <cell r="L17">
            <v>0</v>
          </cell>
          <cell r="M17">
            <v>-1.0762331838565009E-2</v>
          </cell>
          <cell r="N17">
            <v>2.9883183917414069E-3</v>
          </cell>
          <cell r="O17">
            <v>-5.7327122895020066E-3</v>
          </cell>
          <cell r="P17">
            <v>-1.5705631590756663E-3</v>
          </cell>
          <cell r="Q17">
            <v>4.9942773904900761E-3</v>
          </cell>
          <cell r="R17">
            <v>7.1684587813620748E-3</v>
          </cell>
          <cell r="S17">
            <v>5.5577610162762525E-3</v>
          </cell>
          <cell r="T17">
            <v>5.4426705370100859E-3</v>
          </cell>
          <cell r="U17">
            <v>2.4048096192384794E-2</v>
          </cell>
          <cell r="V17">
            <v>8.818342151675207E-4</v>
          </cell>
          <cell r="W17">
            <v>-2.3913043478260843E-3</v>
          </cell>
          <cell r="X17">
            <v>-1.0704225352112795E-2</v>
          </cell>
          <cell r="Y17">
            <v>1.2145748987855143E-3</v>
          </cell>
          <cell r="Z17">
            <v>7.0871722182852537E-4</v>
          </cell>
          <cell r="AA17">
            <v>1.4558689717925288E-2</v>
          </cell>
          <cell r="AB17">
            <v>1.9455252918287869E-3</v>
          </cell>
          <cell r="AC17">
            <v>4.3383947939263923E-3</v>
          </cell>
          <cell r="AD17">
            <v>7.2709646146389417E-3</v>
          </cell>
          <cell r="AE17">
            <v>2.8790786948176272E-3</v>
          </cell>
          <cell r="AF17">
            <v>3.6511156186611604E-3</v>
          </cell>
          <cell r="AG17">
            <v>2.4570024570025328E-3</v>
          </cell>
          <cell r="AH17">
            <v>3.2658393207054548E-3</v>
          </cell>
        </row>
        <row r="18">
          <cell r="B18">
            <v>1.7719592657838845E-4</v>
          </cell>
          <cell r="E18">
            <v>5.523641184268735E-3</v>
          </cell>
          <cell r="F18">
            <v>-7.7683615819208462E-3</v>
          </cell>
          <cell r="G18">
            <v>-1.1185682326621871E-2</v>
          </cell>
          <cell r="H18">
            <v>-7.2161033042158484E-3</v>
          </cell>
          <cell r="I18">
            <v>-1.1233269598470375E-2</v>
          </cell>
          <cell r="J18">
            <v>-3.3969166448916122E-3</v>
          </cell>
          <cell r="K18">
            <v>8.6735773217685441E-3</v>
          </cell>
          <cell r="L18">
            <v>3.9556962025315556E-3</v>
          </cell>
          <cell r="M18">
            <v>-1.5412511332728918E-2</v>
          </cell>
          <cell r="N18">
            <v>1.9501625135427858E-2</v>
          </cell>
          <cell r="O18">
            <v>-1.8018018018018056E-2</v>
          </cell>
          <cell r="P18">
            <v>-4.044943820224689E-3</v>
          </cell>
          <cell r="Q18">
            <v>1.5529557925251236E-3</v>
          </cell>
          <cell r="R18">
            <v>9.3416370106762514E-3</v>
          </cell>
          <cell r="S18">
            <v>1.2238452427950852E-2</v>
          </cell>
          <cell r="T18">
            <v>2.5261638397688913E-3</v>
          </cell>
          <cell r="U18">
            <v>-1.3978194017334467E-3</v>
          </cell>
          <cell r="V18">
            <v>-8.810572687224516E-4</v>
          </cell>
          <cell r="W18">
            <v>-1.7432991937240683E-3</v>
          </cell>
          <cell r="X18">
            <v>-6.2642369020501354E-3</v>
          </cell>
          <cell r="Y18">
            <v>4.0436716538616579E-4</v>
          </cell>
          <cell r="Z18">
            <v>-1.5226628895184002E-2</v>
          </cell>
          <cell r="AA18">
            <v>7.623318385650224E-3</v>
          </cell>
          <cell r="AB18">
            <v>-1.6643550624133585E-3</v>
          </cell>
          <cell r="AC18">
            <v>6.1709348966367816E-3</v>
          </cell>
          <cell r="AD18">
            <v>9.6246390760335032E-4</v>
          </cell>
          <cell r="AE18">
            <v>4.7846889952152249E-3</v>
          </cell>
          <cell r="AF18">
            <v>4.4462409054164542E-3</v>
          </cell>
          <cell r="AG18">
            <v>-3.4313725490195957E-3</v>
          </cell>
          <cell r="AH18">
            <v>8.4635416666665186E-3</v>
          </cell>
        </row>
        <row r="19">
          <cell r="B19">
            <v>4.6531743715869656E-3</v>
          </cell>
          <cell r="E19">
            <v>1.0327400571302991E-2</v>
          </cell>
          <cell r="F19">
            <v>7.1174377224192398E-4</v>
          </cell>
          <cell r="G19">
            <v>4.5248868778280382E-3</v>
          </cell>
          <cell r="H19">
            <v>3.8255547054322214E-4</v>
          </cell>
          <cell r="I19">
            <v>-3.6258158085569203E-3</v>
          </cell>
          <cell r="J19">
            <v>-2.0975353959097331E-3</v>
          </cell>
          <cell r="K19">
            <v>9.2281879194631156E-3</v>
          </cell>
          <cell r="L19">
            <v>-1.5760441292356209E-3</v>
          </cell>
          <cell r="M19">
            <v>7.3664825046040328E-3</v>
          </cell>
          <cell r="N19">
            <v>1.1689691817215575E-2</v>
          </cell>
          <cell r="O19">
            <v>9.1743119266054496E-3</v>
          </cell>
          <cell r="P19">
            <v>4.512635379061436E-4</v>
          </cell>
          <cell r="Q19">
            <v>4.4449038660328011E-3</v>
          </cell>
          <cell r="R19">
            <v>8.8144557073601693E-3</v>
          </cell>
          <cell r="S19">
            <v>2.3400936037443199E-3</v>
          </cell>
          <cell r="T19">
            <v>5.759539236861011E-3</v>
          </cell>
          <cell r="U19">
            <v>1.3437849944009095E-2</v>
          </cell>
          <cell r="V19">
            <v>3.5273368606700828E-3</v>
          </cell>
          <cell r="W19">
            <v>1.0041475660336197E-2</v>
          </cell>
          <cell r="X19">
            <v>0</v>
          </cell>
          <cell r="Y19">
            <v>4.8504446240904553E-3</v>
          </cell>
          <cell r="Z19">
            <v>1.6900395541172175E-2</v>
          </cell>
          <cell r="AA19">
            <v>-1.2461059190031043E-2</v>
          </cell>
          <cell r="AB19">
            <v>9.1692136704639715E-3</v>
          </cell>
          <cell r="AC19">
            <v>5.2131248083409076E-3</v>
          </cell>
          <cell r="AD19">
            <v>4.8076923076922906E-3</v>
          </cell>
          <cell r="AE19">
            <v>2.8571428571428914E-3</v>
          </cell>
          <cell r="AF19">
            <v>1.0865191146881337E-2</v>
          </cell>
          <cell r="AG19">
            <v>6.1485489424495388E-3</v>
          </cell>
          <cell r="AH19">
            <v>5.3798149343662338E-3</v>
          </cell>
        </row>
        <row r="20">
          <cell r="B20">
            <v>1.3708150722232304E-2</v>
          </cell>
          <cell r="E20">
            <v>1.0656807307525051E-2</v>
          </cell>
          <cell r="F20">
            <v>-1.4224751066856944E-3</v>
          </cell>
          <cell r="G20">
            <v>9.009009009008917E-3</v>
          </cell>
          <cell r="H20">
            <v>9.9426386233270048E-3</v>
          </cell>
          <cell r="I20">
            <v>9.2188258127123834E-3</v>
          </cell>
          <cell r="J20">
            <v>9.7214923804518349E-3</v>
          </cell>
          <cell r="K20">
            <v>2.244389027431426E-2</v>
          </cell>
          <cell r="L20">
            <v>1.3812154696132506E-2</v>
          </cell>
          <cell r="M20">
            <v>9.1407678244972423E-3</v>
          </cell>
          <cell r="N20">
            <v>-2.6260504201680579E-4</v>
          </cell>
          <cell r="O20">
            <v>7.2727272727268755E-4</v>
          </cell>
          <cell r="P20">
            <v>6.9914298601712055E-3</v>
          </cell>
          <cell r="Q20">
            <v>1.1423278789749913E-2</v>
          </cell>
          <cell r="R20">
            <v>1.3979903888160727E-2</v>
          </cell>
          <cell r="S20">
            <v>9.3385214007781769E-3</v>
          </cell>
          <cell r="T20">
            <v>5.7265569076594414E-3</v>
          </cell>
          <cell r="U20">
            <v>3.6740331491712741E-2</v>
          </cell>
          <cell r="V20">
            <v>7.9086115992970107E-3</v>
          </cell>
          <cell r="W20">
            <v>3.2418413658958922E-3</v>
          </cell>
          <cell r="X20">
            <v>-1.7191977077362086E-3</v>
          </cell>
          <cell r="Y20">
            <v>1.1665325824617989E-2</v>
          </cell>
          <cell r="Z20">
            <v>1.8033946251768018E-2</v>
          </cell>
          <cell r="AA20">
            <v>0.13339342045966651</v>
          </cell>
          <cell r="AB20">
            <v>1.1288546255506571E-2</v>
          </cell>
          <cell r="AC20">
            <v>1.0677242220866301E-2</v>
          </cell>
          <cell r="AD20">
            <v>1.5311004784688942E-2</v>
          </cell>
          <cell r="AE20">
            <v>1.139601139601143E-2</v>
          </cell>
          <cell r="AF20">
            <v>5.2945859872611356E-2</v>
          </cell>
          <cell r="AG20">
            <v>1.4666340747983453E-2</v>
          </cell>
          <cell r="AH20">
            <v>1.4340753424657571E-2</v>
          </cell>
        </row>
        <row r="21">
          <cell r="B21">
            <v>8.6519176456141267E-3</v>
          </cell>
          <cell r="E21">
            <v>1.6785022595222854E-2</v>
          </cell>
          <cell r="F21">
            <v>1.139601139601143E-2</v>
          </cell>
          <cell r="G21">
            <v>1.8849206349206282E-2</v>
          </cell>
          <cell r="H21">
            <v>-1.8174933737220789E-2</v>
          </cell>
          <cell r="I21">
            <v>1.9230769230769162E-3</v>
          </cell>
          <cell r="J21">
            <v>1.3531095498308776E-2</v>
          </cell>
          <cell r="K21">
            <v>2.2764227642276369E-2</v>
          </cell>
          <cell r="L21">
            <v>4.2818217205138343E-3</v>
          </cell>
          <cell r="M21">
            <v>-7.2463768115942351E-3</v>
          </cell>
          <cell r="N21">
            <v>1.9437877593905917E-2</v>
          </cell>
          <cell r="O21">
            <v>1.8168604651163101E-3</v>
          </cell>
          <cell r="P21">
            <v>-2.2396416573344791E-4</v>
          </cell>
          <cell r="Q21">
            <v>4.9857549857550421E-3</v>
          </cell>
          <cell r="R21">
            <v>2.1973287376130912E-2</v>
          </cell>
          <cell r="S21">
            <v>2.6214340786430368E-2</v>
          </cell>
          <cell r="T21">
            <v>2.491103202846956E-3</v>
          </cell>
          <cell r="U21">
            <v>-6.9277911004529402E-3</v>
          </cell>
          <cell r="V21">
            <v>1.7436791630340842E-3</v>
          </cell>
          <cell r="W21">
            <v>9.0478242137010945E-3</v>
          </cell>
          <cell r="X21">
            <v>8.6107921928817444E-3</v>
          </cell>
          <cell r="Y21">
            <v>1.9880715705765439E-2</v>
          </cell>
          <cell r="Z21">
            <v>7.6415422021536283E-3</v>
          </cell>
          <cell r="AA21">
            <v>5.566600397614252E-3</v>
          </cell>
          <cell r="AB21">
            <v>4.3561121698882932E-3</v>
          </cell>
          <cell r="AC21">
            <v>7.8478720193178031E-3</v>
          </cell>
          <cell r="AD21">
            <v>2.0735155513666337E-2</v>
          </cell>
          <cell r="AE21">
            <v>-7.5117370892018309E-3</v>
          </cell>
          <cell r="AF21">
            <v>-1.0207939508506625E-2</v>
          </cell>
          <cell r="AG21">
            <v>4.4085762466875345E-2</v>
          </cell>
          <cell r="AH21">
            <v>1.2660898923823494E-2</v>
          </cell>
        </row>
        <row r="22">
          <cell r="B22">
            <v>2.0391703315933984E-3</v>
          </cell>
          <cell r="E22">
            <v>6.3492063492076589E-4</v>
          </cell>
          <cell r="F22">
            <v>-3.5211267605632646E-3</v>
          </cell>
          <cell r="G22">
            <v>9.7370983446931625E-4</v>
          </cell>
          <cell r="H22">
            <v>3.4708831469338897E-3</v>
          </cell>
          <cell r="I22">
            <v>4.3186180422265519E-3</v>
          </cell>
          <cell r="J22">
            <v>7.7021822849787647E-4</v>
          </cell>
          <cell r="K22">
            <v>8.346581875993575E-3</v>
          </cell>
          <cell r="L22">
            <v>-1.5503875968991832E-3</v>
          </cell>
          <cell r="M22">
            <v>1.0036496350364965E-2</v>
          </cell>
          <cell r="N22">
            <v>7.4723009533625984E-3</v>
          </cell>
          <cell r="O22">
            <v>-2.9017047515416117E-3</v>
          </cell>
          <cell r="P22">
            <v>6.0483870967740216E-3</v>
          </cell>
          <cell r="Q22">
            <v>7.0871722182850316E-3</v>
          </cell>
          <cell r="R22">
            <v>2.5295109612142319E-3</v>
          </cell>
          <cell r="S22">
            <v>-3.3809166040570382E-3</v>
          </cell>
          <cell r="T22">
            <v>-1.4199503017393589E-3</v>
          </cell>
          <cell r="U22">
            <v>-5.3662463107062575E-4</v>
          </cell>
          <cell r="V22">
            <v>8.7032201914705176E-4</v>
          </cell>
          <cell r="W22">
            <v>-5.3373185311699212E-3</v>
          </cell>
          <cell r="X22">
            <v>-1.1383039271485318E-3</v>
          </cell>
          <cell r="Y22">
            <v>5.0682261208576662E-3</v>
          </cell>
          <cell r="Z22">
            <v>4.4812133746983118E-3</v>
          </cell>
          <cell r="AA22">
            <v>-1.3048635824436605E-2</v>
          </cell>
          <cell r="AB22">
            <v>-1.2198427758200014E-2</v>
          </cell>
          <cell r="AC22">
            <v>4.7918538484577056E-3</v>
          </cell>
          <cell r="AD22">
            <v>9.6952908587257802E-3</v>
          </cell>
          <cell r="AE22">
            <v>3.7842951750235443E-3</v>
          </cell>
          <cell r="AF22">
            <v>6.4935064935065512E-3</v>
          </cell>
          <cell r="AG22">
            <v>-9.6908167974157911E-3</v>
          </cell>
          <cell r="AH22">
            <v>2.708897687018208E-3</v>
          </cell>
        </row>
        <row r="23">
          <cell r="B23">
            <v>8.2463893571460556E-3</v>
          </cell>
          <cell r="E23">
            <v>1.1209813874788477E-2</v>
          </cell>
          <cell r="F23">
            <v>4.9469964664310417E-3</v>
          </cell>
          <cell r="G23">
            <v>8.5116731517509425E-3</v>
          </cell>
          <cell r="H23">
            <v>1.4219830899308228E-2</v>
          </cell>
          <cell r="I23">
            <v>1.4333492594362784E-3</v>
          </cell>
          <cell r="J23">
            <v>1.8984094407388463E-2</v>
          </cell>
          <cell r="K23">
            <v>-4.3358297201419038E-3</v>
          </cell>
          <cell r="L23">
            <v>1.5527950310558758E-3</v>
          </cell>
          <cell r="M23">
            <v>-1.8066847335139746E-3</v>
          </cell>
          <cell r="N23">
            <v>4.6035805626598592E-3</v>
          </cell>
          <cell r="O23">
            <v>6.9116042197163718E-3</v>
          </cell>
          <cell r="P23">
            <v>4.0080160320643543E-3</v>
          </cell>
          <cell r="Q23">
            <v>7.3388961495928218E-3</v>
          </cell>
          <cell r="R23">
            <v>1.9343986543313818E-2</v>
          </cell>
          <cell r="S23">
            <v>2.1862042970222539E-2</v>
          </cell>
          <cell r="T23">
            <v>6.7543547813722071E-3</v>
          </cell>
          <cell r="U23">
            <v>1.3691275167785122E-2</v>
          </cell>
          <cell r="V23">
            <v>5.2173913043478404E-3</v>
          </cell>
          <cell r="W23">
            <v>8.5855333762610009E-3</v>
          </cell>
          <cell r="X23">
            <v>1.3105413105413133E-2</v>
          </cell>
          <cell r="Y23">
            <v>8.1458494957329375E-3</v>
          </cell>
          <cell r="Z23">
            <v>5.8339052848319639E-3</v>
          </cell>
          <cell r="AA23">
            <v>1.7628205128205066E-2</v>
          </cell>
          <cell r="AB23">
            <v>4.6652030735456762E-3</v>
          </cell>
          <cell r="AC23">
            <v>5.6631892697465158E-3</v>
          </cell>
          <cell r="AD23">
            <v>5.4869684499314619E-3</v>
          </cell>
          <cell r="AE23">
            <v>2.827521206409056E-3</v>
          </cell>
          <cell r="AF23">
            <v>-5.3130929791271875E-3</v>
          </cell>
          <cell r="AG23">
            <v>1.1649580615097799E-2</v>
          </cell>
          <cell r="AH23">
            <v>3.9484621778886897E-3</v>
          </cell>
        </row>
        <row r="24">
          <cell r="B24">
            <v>-6.1756288597680786E-4</v>
          </cell>
          <cell r="E24">
            <v>2.3007738966742686E-3</v>
          </cell>
          <cell r="F24">
            <v>-8.4388185654009629E-3</v>
          </cell>
          <cell r="G24">
            <v>-2.8936580660717803E-3</v>
          </cell>
          <cell r="H24">
            <v>-3.0314513073131932E-3</v>
          </cell>
          <cell r="I24">
            <v>-4.2938931297710203E-3</v>
          </cell>
          <cell r="J24">
            <v>-1.0070493454179541E-3</v>
          </cell>
          <cell r="K24">
            <v>-1.2272367379255855E-2</v>
          </cell>
          <cell r="L24">
            <v>-3.4883720930232176E-3</v>
          </cell>
          <cell r="M24">
            <v>-9.0497737556560764E-3</v>
          </cell>
          <cell r="N24">
            <v>3.5641547861506861E-3</v>
          </cell>
          <cell r="O24">
            <v>1.1921965317919225E-2</v>
          </cell>
          <cell r="P24">
            <v>-9.9800399201597223E-3</v>
          </cell>
          <cell r="Q24">
            <v>1.9960079840319889E-3</v>
          </cell>
          <cell r="R24">
            <v>-4.9504950495049549E-3</v>
          </cell>
          <cell r="S24">
            <v>-1.8443378827001089E-3</v>
          </cell>
          <cell r="T24">
            <v>2.8248587570622874E-3</v>
          </cell>
          <cell r="U24">
            <v>-7.9449152542376833E-4</v>
          </cell>
          <cell r="V24">
            <v>5.1903114186850896E-3</v>
          </cell>
          <cell r="W24">
            <v>-2.3409236007660983E-3</v>
          </cell>
          <cell r="X24">
            <v>-1.1248593925759387E-2</v>
          </cell>
          <cell r="Y24">
            <v>3.0781069642169534E-3</v>
          </cell>
          <cell r="Z24">
            <v>-5.1177072671443335E-3</v>
          </cell>
          <cell r="AA24">
            <v>-7.8740157480314821E-3</v>
          </cell>
          <cell r="AB24">
            <v>-2.4310297732859976E-2</v>
          </cell>
          <cell r="AC24">
            <v>-1.4819205690574933E-3</v>
          </cell>
          <cell r="AD24">
            <v>1.0459299681673473E-2</v>
          </cell>
          <cell r="AE24">
            <v>-2.8195488721804995E-3</v>
          </cell>
          <cell r="AF24">
            <v>-1.5261350629530712E-3</v>
          </cell>
          <cell r="AG24">
            <v>7.1395670198066696E-3</v>
          </cell>
          <cell r="AH24">
            <v>6.2098944317945381E-4</v>
          </cell>
        </row>
        <row r="25">
          <cell r="B25">
            <v>-1.2610087064863773E-3</v>
          </cell>
          <cell r="E25">
            <v>-8.3472454090149917E-4</v>
          </cell>
          <cell r="F25">
            <v>5.6737588652482351E-3</v>
          </cell>
          <cell r="G25">
            <v>-2.321644498186215E-2</v>
          </cell>
          <cell r="H25">
            <v>-3.8008361839614313E-4</v>
          </cell>
          <cell r="I25">
            <v>3.3540967896501517E-3</v>
          </cell>
          <cell r="J25">
            <v>8.3165322580645018E-3</v>
          </cell>
          <cell r="K25">
            <v>-4.8096192384770031E-3</v>
          </cell>
          <cell r="L25">
            <v>-1.166861143523934E-3</v>
          </cell>
          <cell r="M25">
            <v>0</v>
          </cell>
          <cell r="N25">
            <v>-2.5367833587012223E-3</v>
          </cell>
          <cell r="O25">
            <v>-6.0692609782222462E-3</v>
          </cell>
          <cell r="P25">
            <v>1.7921146953405742E-3</v>
          </cell>
          <cell r="Q25">
            <v>-1.3944223107569265E-3</v>
          </cell>
          <cell r="R25">
            <v>-3.7313432835820448E-3</v>
          </cell>
          <cell r="S25">
            <v>7.0214338507019747E-3</v>
          </cell>
          <cell r="T25">
            <v>-2.8169014084507005E-3</v>
          </cell>
          <cell r="U25">
            <v>5.3008216273522368E-3</v>
          </cell>
          <cell r="V25">
            <v>8.6058519793463795E-4</v>
          </cell>
          <cell r="W25">
            <v>2.1331058020468419E-4</v>
          </cell>
          <cell r="X25">
            <v>1.1376564277589818E-3</v>
          </cell>
          <cell r="Y25">
            <v>-1.1507479861910808E-3</v>
          </cell>
          <cell r="Z25">
            <v>-9.2592592592594114E-3</v>
          </cell>
          <cell r="AA25">
            <v>1.9841269841269771E-3</v>
          </cell>
          <cell r="AB25">
            <v>3.919372900335949E-3</v>
          </cell>
          <cell r="AC25">
            <v>-8.0142475512020583E-3</v>
          </cell>
          <cell r="AD25">
            <v>-1.8001800180017513E-3</v>
          </cell>
          <cell r="AE25">
            <v>-9.4250706880305568E-4</v>
          </cell>
          <cell r="AF25">
            <v>-4.9675200611387638E-3</v>
          </cell>
          <cell r="AG25">
            <v>9.1470386462377817E-4</v>
          </cell>
          <cell r="AH25">
            <v>6.2060405461328294E-4</v>
          </cell>
        </row>
        <row r="26">
          <cell r="B26">
            <v>5.9960965009355771E-3</v>
          </cell>
          <cell r="E26">
            <v>6.2656641604008634E-4</v>
          </cell>
          <cell r="F26">
            <v>1.4809590973201781E-2</v>
          </cell>
          <cell r="G26">
            <v>8.4179252290170758E-3</v>
          </cell>
          <cell r="H26">
            <v>3.8022813688212143E-3</v>
          </cell>
          <cell r="I26">
            <v>7.1633237822354978E-4</v>
          </cell>
          <cell r="J26">
            <v>7.9980004998749799E-3</v>
          </cell>
          <cell r="K26">
            <v>2.4164317358035259E-3</v>
          </cell>
          <cell r="L26">
            <v>7.3987538940809561E-3</v>
          </cell>
          <cell r="M26">
            <v>5.479452054794498E-3</v>
          </cell>
          <cell r="N26">
            <v>-4.5778229908443047E-3</v>
          </cell>
          <cell r="O26">
            <v>1.3649425287356465E-2</v>
          </cell>
          <cell r="P26">
            <v>0</v>
          </cell>
          <cell r="Q26">
            <v>1.3963694394574233E-3</v>
          </cell>
          <cell r="R26">
            <v>1.5397419891801878E-2</v>
          </cell>
          <cell r="S26">
            <v>7.3394495412844041E-3</v>
          </cell>
          <cell r="T26">
            <v>-1.0593220338983578E-3</v>
          </cell>
          <cell r="U26">
            <v>-5.8001581861323315E-3</v>
          </cell>
          <cell r="V26">
            <v>8.5984522785897965E-3</v>
          </cell>
          <cell r="W26">
            <v>3.8387715930900956E-3</v>
          </cell>
          <cell r="X26">
            <v>-3.9772727272727737E-3</v>
          </cell>
          <cell r="Y26">
            <v>1.6129032258064724E-2</v>
          </cell>
          <cell r="Z26">
            <v>1.7307026652821023E-2</v>
          </cell>
          <cell r="AA26">
            <v>-7.9207920792079278E-4</v>
          </cell>
          <cell r="AB26">
            <v>1.6731734523145469E-3</v>
          </cell>
          <cell r="AC26">
            <v>7.4805505685218154E-3</v>
          </cell>
          <cell r="AD26">
            <v>4.508566275924264E-2</v>
          </cell>
          <cell r="AE26">
            <v>9.4339622641514964E-4</v>
          </cell>
          <cell r="AF26">
            <v>5.7603686635945284E-3</v>
          </cell>
          <cell r="AG26">
            <v>-4.1124057573680428E-3</v>
          </cell>
          <cell r="AH26">
            <v>3.7213148645856009E-3</v>
          </cell>
        </row>
        <row r="27">
          <cell r="B27">
            <v>3.9052343140588697E-3</v>
          </cell>
          <cell r="E27">
            <v>3.5483197662284915E-3</v>
          </cell>
          <cell r="F27">
            <v>1.1118832522585054E-2</v>
          </cell>
          <cell r="G27">
            <v>2.4551927326295075E-3</v>
          </cell>
          <cell r="H27">
            <v>1.060606060606073E-2</v>
          </cell>
          <cell r="I27">
            <v>3.8177046051062202E-3</v>
          </cell>
          <cell r="J27">
            <v>9.4222663030003595E-3</v>
          </cell>
          <cell r="K27">
            <v>1.1249497790277285E-2</v>
          </cell>
          <cell r="L27">
            <v>1.3142636258214324E-2</v>
          </cell>
          <cell r="M27">
            <v>0</v>
          </cell>
          <cell r="N27">
            <v>-4.3433827286664117E-3</v>
          </cell>
          <cell r="O27">
            <v>-8.858965272856123E-3</v>
          </cell>
          <cell r="P27">
            <v>1.1180679785331993E-3</v>
          </cell>
          <cell r="Q27">
            <v>0</v>
          </cell>
          <cell r="R27">
            <v>7.3770491803277771E-3</v>
          </cell>
          <cell r="S27">
            <v>3.2786885245901232E-3</v>
          </cell>
          <cell r="T27">
            <v>1.0604453870626251E-3</v>
          </cell>
          <cell r="U27">
            <v>-4.5080880403076673E-3</v>
          </cell>
          <cell r="V27">
            <v>5.1150895140665842E-3</v>
          </cell>
          <cell r="W27">
            <v>1.4871468026342871E-3</v>
          </cell>
          <cell r="X27">
            <v>2.2818026240729594E-3</v>
          </cell>
          <cell r="Y27">
            <v>8.692365835222704E-3</v>
          </cell>
          <cell r="Z27">
            <v>1.4630826811840691E-2</v>
          </cell>
          <cell r="AA27">
            <v>2.7744748315496892E-3</v>
          </cell>
          <cell r="AB27">
            <v>1.0300668151447701E-2</v>
          </cell>
          <cell r="AC27">
            <v>5.9400059400058769E-3</v>
          </cell>
          <cell r="AD27">
            <v>1.6824849007765152E-2</v>
          </cell>
          <cell r="AE27">
            <v>6.5975494816210567E-3</v>
          </cell>
          <cell r="AF27">
            <v>9.1638029782359354E-3</v>
          </cell>
          <cell r="AG27">
            <v>-9.1764166093133426E-4</v>
          </cell>
          <cell r="AH27">
            <v>6.7971163748712371E-3</v>
          </cell>
        </row>
        <row r="28">
          <cell r="B28">
            <v>-1.7134119311248419E-3</v>
          </cell>
          <cell r="E28">
            <v>-2.7038269550747618E-3</v>
          </cell>
          <cell r="F28">
            <v>1.3745704467353903E-3</v>
          </cell>
          <cell r="G28">
            <v>-8.5721283370071566E-3</v>
          </cell>
          <cell r="H28">
            <v>4.8725637181410431E-3</v>
          </cell>
          <cell r="I28">
            <v>-7.130972189208773E-4</v>
          </cell>
          <cell r="J28">
            <v>4.9127978383678439E-4</v>
          </cell>
          <cell r="K28">
            <v>-1.1918951132300348E-3</v>
          </cell>
          <cell r="L28">
            <v>-8.0122090805037072E-3</v>
          </cell>
          <cell r="M28">
            <v>-7.2661217075385975E-3</v>
          </cell>
          <cell r="N28">
            <v>-7.954837054144237E-3</v>
          </cell>
          <cell r="O28">
            <v>-6.7929924919556406E-3</v>
          </cell>
          <cell r="P28">
            <v>2.0102747375474461E-3</v>
          </cell>
          <cell r="Q28">
            <v>4.7808764940238113E-3</v>
          </cell>
          <cell r="R28">
            <v>1.6273393002441683E-3</v>
          </cell>
          <cell r="S28">
            <v>-4.3572984749454813E-3</v>
          </cell>
          <cell r="T28">
            <v>6.3559322033899246E-3</v>
          </cell>
          <cell r="U28">
            <v>-1.5982951518380695E-3</v>
          </cell>
          <cell r="V28">
            <v>-4.2408821034775057E-3</v>
          </cell>
          <cell r="W28">
            <v>-4.0305473058972474E-3</v>
          </cell>
          <cell r="X28">
            <v>3.9840637450199168E-3</v>
          </cell>
          <cell r="Y28">
            <v>0</v>
          </cell>
          <cell r="Z28">
            <v>-9.0543259557344102E-3</v>
          </cell>
          <cell r="AA28">
            <v>-2.4110671936758865E-2</v>
          </cell>
          <cell r="AB28">
            <v>2.4800220446405952E-3</v>
          </cell>
          <cell r="AC28">
            <v>5.90493061706443E-4</v>
          </cell>
          <cell r="AD28">
            <v>-1.7819261773440731E-2</v>
          </cell>
          <cell r="AE28">
            <v>4.6816479400748623E-3</v>
          </cell>
          <cell r="AF28">
            <v>-1.1350737797957144E-3</v>
          </cell>
          <cell r="AG28">
            <v>-2.2502870264064279E-2</v>
          </cell>
          <cell r="AH28">
            <v>8.1833060556468773E-4</v>
          </cell>
        </row>
        <row r="29">
          <cell r="B29">
            <v>-5.2189098166396386E-3</v>
          </cell>
          <cell r="E29">
            <v>-2.5026068821689673E-3</v>
          </cell>
          <cell r="F29">
            <v>1.3726835964309458E-3</v>
          </cell>
          <cell r="G29">
            <v>1.4822134387353358E-3</v>
          </cell>
          <cell r="H29">
            <v>-1.0070869078702138E-2</v>
          </cell>
          <cell r="I29">
            <v>-1.4272121788773129E-3</v>
          </cell>
          <cell r="J29">
            <v>-1.0066290203780914E-2</v>
          </cell>
          <cell r="K29">
            <v>-5.9665871121719061E-3</v>
          </cell>
          <cell r="L29">
            <v>-4.2307692307693712E-3</v>
          </cell>
          <cell r="M29">
            <v>2.7447392497712553E-3</v>
          </cell>
          <cell r="N29">
            <v>-1.0346611484738699E-2</v>
          </cell>
          <cell r="O29">
            <v>-7.1994240460763193E-3</v>
          </cell>
          <cell r="P29">
            <v>-4.4583147570209647E-4</v>
          </cell>
          <cell r="Q29">
            <v>-1.1895321173670537E-3</v>
          </cell>
          <cell r="R29">
            <v>-2.3151909017059324E-2</v>
          </cell>
          <cell r="S29">
            <v>-1.8234865061998562E-2</v>
          </cell>
          <cell r="T29">
            <v>-1.0526315789473717E-2</v>
          </cell>
          <cell r="U29">
            <v>5.6029882604056169E-3</v>
          </cell>
          <cell r="V29">
            <v>-2.2998296422487297E-2</v>
          </cell>
          <cell r="W29">
            <v>-3.40788072417475E-3</v>
          </cell>
          <cell r="X29">
            <v>-7.9365079365080193E-3</v>
          </cell>
          <cell r="Y29">
            <v>-2.6227051330085516E-3</v>
          </cell>
          <cell r="Z29">
            <v>-8.4602368866327771E-3</v>
          </cell>
          <cell r="AA29">
            <v>1.4985824220332011E-2</v>
          </cell>
          <cell r="AB29">
            <v>-5.2226498075866878E-3</v>
          </cell>
          <cell r="AC29">
            <v>-4.1310120979639597E-3</v>
          </cell>
          <cell r="AD29">
            <v>-2.5917926565874883E-3</v>
          </cell>
          <cell r="AE29">
            <v>-1.8639328984156878E-3</v>
          </cell>
          <cell r="AF29">
            <v>1.5151515151516914E-3</v>
          </cell>
          <cell r="AG29">
            <v>1.6443504815597532E-3</v>
          </cell>
          <cell r="AH29">
            <v>6.132461161079128E-4</v>
          </cell>
        </row>
        <row r="30">
          <cell r="B30">
            <v>3.7566644430957474E-3</v>
          </cell>
          <cell r="E30">
            <v>3.3451808488396129E-3</v>
          </cell>
          <cell r="F30">
            <v>-2.0562028786840214E-3</v>
          </cell>
          <cell r="G30">
            <v>4.6867291563887914E-3</v>
          </cell>
          <cell r="H30">
            <v>1.5071590052750938E-3</v>
          </cell>
          <cell r="I30">
            <v>3.7160552644116329E-2</v>
          </cell>
          <cell r="J30">
            <v>-4.9603174603185529E-4</v>
          </cell>
          <cell r="K30">
            <v>-2.000800320127949E-3</v>
          </cell>
          <cell r="L30">
            <v>4.6349942062573479E-3</v>
          </cell>
          <cell r="M30">
            <v>4.5620437956204185E-3</v>
          </cell>
          <cell r="N30">
            <v>-6.5342394145321281E-3</v>
          </cell>
          <cell r="O30">
            <v>7.6142131979695105E-3</v>
          </cell>
          <cell r="P30">
            <v>7.1364852809989721E-3</v>
          </cell>
          <cell r="Q30">
            <v>7.3441842000794288E-3</v>
          </cell>
          <cell r="R30">
            <v>2.0790020790020236E-3</v>
          </cell>
          <cell r="S30">
            <v>-9.2867756315007099E-3</v>
          </cell>
          <cell r="T30">
            <v>7.0921985815597388E-4</v>
          </cell>
          <cell r="U30">
            <v>-3.7145131334571646E-3</v>
          </cell>
          <cell r="V30">
            <v>1.2205754141237923E-2</v>
          </cell>
          <cell r="W30">
            <v>5.3430220132506534E-3</v>
          </cell>
          <cell r="X30">
            <v>-7.42857142857134E-3</v>
          </cell>
          <cell r="Y30">
            <v>1.1269722013524941E-3</v>
          </cell>
          <cell r="Z30">
            <v>-2.7303754266212454E-3</v>
          </cell>
          <cell r="AA30">
            <v>-9.9760574620909592E-3</v>
          </cell>
          <cell r="AB30">
            <v>-1.2710693561757247E-2</v>
          </cell>
          <cell r="AC30">
            <v>9.1851851851851851E-3</v>
          </cell>
          <cell r="AD30">
            <v>1.3858813339107767E-2</v>
          </cell>
          <cell r="AE30">
            <v>4.6685340802987696E-3</v>
          </cell>
          <cell r="AF30">
            <v>-7.1860816944024908E-3</v>
          </cell>
          <cell r="AG30">
            <v>6.3320825515948975E-3</v>
          </cell>
          <cell r="AH30">
            <v>1.0418794688457744E-2</v>
          </cell>
        </row>
        <row r="31">
          <cell r="B31">
            <v>5.3665653981451733E-3</v>
          </cell>
          <cell r="E31">
            <v>9.1685767868305845E-3</v>
          </cell>
          <cell r="F31">
            <v>2.7472527472527375E-3</v>
          </cell>
          <cell r="G31">
            <v>1.1539405843358885E-2</v>
          </cell>
          <cell r="H31">
            <v>9.0293453724603623E-3</v>
          </cell>
          <cell r="I31">
            <v>4.3638033991730829E-3</v>
          </cell>
          <cell r="J31">
            <v>9.9255583126551805E-3</v>
          </cell>
          <cell r="K31">
            <v>-4.0096230954290712E-3</v>
          </cell>
          <cell r="L31">
            <v>1.1918492887350807E-2</v>
          </cell>
          <cell r="M31">
            <v>0</v>
          </cell>
          <cell r="N31">
            <v>1.8153117600631541E-2</v>
          </cell>
          <cell r="O31">
            <v>-1.7992083483266974E-3</v>
          </cell>
          <cell r="P31">
            <v>8.6359610274580056E-3</v>
          </cell>
          <cell r="Q31">
            <v>4.1379310344826781E-3</v>
          </cell>
          <cell r="R31">
            <v>1.535269709543563E-2</v>
          </cell>
          <cell r="S31">
            <v>-1.4998125234344517E-3</v>
          </cell>
          <cell r="T31">
            <v>1.133947554925574E-2</v>
          </cell>
          <cell r="U31">
            <v>-1.1185086551264822E-2</v>
          </cell>
          <cell r="V31">
            <v>1.2919896640826822E-2</v>
          </cell>
          <cell r="W31">
            <v>5.9523809523809312E-3</v>
          </cell>
          <cell r="X31">
            <v>8.0598733448473681E-3</v>
          </cell>
          <cell r="Y31">
            <v>1.6135084427767454E-2</v>
          </cell>
          <cell r="Z31">
            <v>9.5824777549624596E-3</v>
          </cell>
          <cell r="AA31">
            <v>1.0882708585247869E-2</v>
          </cell>
          <cell r="AB31">
            <v>-4.198152812762368E-3</v>
          </cell>
          <cell r="AC31">
            <v>2.642395772166628E-3</v>
          </cell>
          <cell r="AD31">
            <v>-7.2618539085860245E-3</v>
          </cell>
          <cell r="AE31">
            <v>-7.4349442379182396E-3</v>
          </cell>
          <cell r="AF31">
            <v>-6.857142857142895E-3</v>
          </cell>
          <cell r="AG31">
            <v>3.3558611046376141E-2</v>
          </cell>
          <cell r="AH31">
            <v>-4.0436716538616579E-3</v>
          </cell>
        </row>
        <row r="32">
          <cell r="B32">
            <v>1.6550531306844807E-3</v>
          </cell>
          <cell r="E32">
            <v>4.1296716911005671E-3</v>
          </cell>
          <cell r="F32">
            <v>-1.2328767123287676E-2</v>
          </cell>
          <cell r="G32">
            <v>-1.2135922330097637E-3</v>
          </cell>
          <cell r="H32">
            <v>8.5756897837434565E-3</v>
          </cell>
          <cell r="I32">
            <v>-3.8874914246512793E-3</v>
          </cell>
          <cell r="J32">
            <v>3.9312039312038305E-3</v>
          </cell>
          <cell r="K32">
            <v>-3.421900161030611E-3</v>
          </cell>
          <cell r="L32">
            <v>-3.7993920972634321E-4</v>
          </cell>
          <cell r="M32">
            <v>1.9073569482288777E-2</v>
          </cell>
          <cell r="N32">
            <v>-7.4935400516797923E-3</v>
          </cell>
          <cell r="O32">
            <v>1.4419610670513006E-3</v>
          </cell>
          <cell r="P32">
            <v>-8.7815587266737438E-4</v>
          </cell>
          <cell r="Q32">
            <v>1.9623233908947491E-3</v>
          </cell>
          <cell r="R32">
            <v>-2.043318348998735E-3</v>
          </cell>
          <cell r="S32">
            <v>5.2572286894478903E-3</v>
          </cell>
          <cell r="T32">
            <v>6.3069376313946712E-3</v>
          </cell>
          <cell r="U32">
            <v>4.5785079450577637E-3</v>
          </cell>
          <cell r="V32">
            <v>2.5510204081633514E-3</v>
          </cell>
          <cell r="W32">
            <v>0</v>
          </cell>
          <cell r="X32">
            <v>2.4557395773843416E-2</v>
          </cell>
          <cell r="Y32">
            <v>4.4313146233381229E-3</v>
          </cell>
          <cell r="Z32">
            <v>2.7118644067796183E-3</v>
          </cell>
          <cell r="AA32">
            <v>3.9872408293462058E-4</v>
          </cell>
          <cell r="AB32">
            <v>-5.6211354693647131E-4</v>
          </cell>
          <cell r="AC32">
            <v>4.3923865300146137E-3</v>
          </cell>
          <cell r="AD32">
            <v>-4.3029259896729677E-3</v>
          </cell>
          <cell r="AE32">
            <v>4.6816479400748623E-3</v>
          </cell>
          <cell r="AF32">
            <v>-3.8358266206367508E-3</v>
          </cell>
          <cell r="AG32">
            <v>-1.4205186020293192E-2</v>
          </cell>
          <cell r="AH32">
            <v>-2.4360535931791105E-3</v>
          </cell>
        </row>
        <row r="33">
          <cell r="B33">
            <v>3.1756270622973481E-4</v>
          </cell>
          <cell r="E33">
            <v>6.9915689903350398E-3</v>
          </cell>
          <cell r="F33">
            <v>-1.3869625520110951E-3</v>
          </cell>
          <cell r="G33">
            <v>-1.944106925880873E-3</v>
          </cell>
          <cell r="H33">
            <v>4.8059149722736727E-3</v>
          </cell>
          <cell r="I33">
            <v>-1.8365472910927272E-3</v>
          </cell>
          <cell r="J33">
            <v>5.1395007342143195E-3</v>
          </cell>
          <cell r="K33">
            <v>-8.0791759240557148E-3</v>
          </cell>
          <cell r="L33">
            <v>5.7012542759407037E-3</v>
          </cell>
          <cell r="M33">
            <v>7.1301247771835552E-3</v>
          </cell>
          <cell r="N33">
            <v>-5.4673262171307524E-3</v>
          </cell>
          <cell r="O33">
            <v>-1.2239020878329843E-2</v>
          </cell>
          <cell r="P33">
            <v>-4.1749066139309399E-3</v>
          </cell>
          <cell r="Q33">
            <v>5.6795926361143945E-3</v>
          </cell>
          <cell r="R33">
            <v>1.6380016380015405E-3</v>
          </cell>
          <cell r="S33">
            <v>-2.6148673888680696E-3</v>
          </cell>
          <cell r="T33">
            <v>1.7409470752089984E-3</v>
          </cell>
          <cell r="U33">
            <v>-1.4745308310991856E-2</v>
          </cell>
          <cell r="V33">
            <v>6.785411365564098E-3</v>
          </cell>
          <cell r="W33">
            <v>-5.494505494505475E-3</v>
          </cell>
          <cell r="X33">
            <v>-1.3377926421404784E-2</v>
          </cell>
          <cell r="Y33">
            <v>2.9411764705882248E-3</v>
          </cell>
          <cell r="Z33">
            <v>-4.0567951318457585E-3</v>
          </cell>
          <cell r="AA33">
            <v>-1.3949780789158983E-2</v>
          </cell>
          <cell r="AB33">
            <v>-5.6242969628796935E-3</v>
          </cell>
          <cell r="AC33">
            <v>2.6239067055393583E-3</v>
          </cell>
          <cell r="AD33">
            <v>3.0250648228176136E-3</v>
          </cell>
          <cell r="AE33">
            <v>1.2115563839701693E-2</v>
          </cell>
          <cell r="AF33">
            <v>-2.6954177897574594E-3</v>
          </cell>
          <cell r="AG33">
            <v>7.5480329368711185E-3</v>
          </cell>
          <cell r="AH33">
            <v>9.3610093610094758E-3</v>
          </cell>
        </row>
        <row r="34">
          <cell r="B34">
            <v>-9.0228622165784422E-3</v>
          </cell>
          <cell r="E34">
            <v>-1.3886052685317507E-2</v>
          </cell>
          <cell r="F34">
            <v>-2.7777777777778789E-3</v>
          </cell>
          <cell r="G34">
            <v>-6.5741417092769483E-3</v>
          </cell>
          <cell r="H34">
            <v>-3.67917586460631E-3</v>
          </cell>
          <cell r="I34">
            <v>1.517939282428693E-2</v>
          </cell>
          <cell r="J34">
            <v>-1.0469929388848276E-2</v>
          </cell>
          <cell r="K34">
            <v>-3.0136428425982409E-2</v>
          </cell>
          <cell r="L34">
            <v>-1.3227513227513255E-2</v>
          </cell>
          <cell r="M34">
            <v>5.3097345132744334E-3</v>
          </cell>
          <cell r="N34">
            <v>-1.3089005235603635E-3</v>
          </cell>
          <cell r="O34">
            <v>-1.056851311953344E-2</v>
          </cell>
          <cell r="P34">
            <v>9.2674315975287413E-3</v>
          </cell>
          <cell r="Q34">
            <v>-1.3047711781889015E-2</v>
          </cell>
          <cell r="R34">
            <v>-9.1986917416189695E-2</v>
          </cell>
          <cell r="S34">
            <v>-5.9925093632959836E-3</v>
          </cell>
          <cell r="T34">
            <v>-2.1202641640597708E-2</v>
          </cell>
          <cell r="U34">
            <v>-2.4217687074829963E-2</v>
          </cell>
          <cell r="V34">
            <v>8.4245998315080062E-3</v>
          </cell>
          <cell r="W34">
            <v>2.1249468763280266E-3</v>
          </cell>
          <cell r="X34">
            <v>-1.3559322033898202E-2</v>
          </cell>
          <cell r="Y34">
            <v>-9.1642228739002851E-3</v>
          </cell>
          <cell r="Z34">
            <v>1.323828920570258E-2</v>
          </cell>
          <cell r="AA34">
            <v>-1.1721907841552137E-2</v>
          </cell>
          <cell r="AB34">
            <v>-1.0463800904977449E-2</v>
          </cell>
          <cell r="AC34">
            <v>1.1049723756906049E-2</v>
          </cell>
          <cell r="AD34">
            <v>1.077121930202507E-2</v>
          </cell>
          <cell r="AE34">
            <v>3.6832412523020164E-3</v>
          </cell>
          <cell r="AF34">
            <v>-1.4671814671814665E-2</v>
          </cell>
          <cell r="AG34">
            <v>-3.5868331441543777E-2</v>
          </cell>
          <cell r="AH34">
            <v>1.0080645161290036E-3</v>
          </cell>
        </row>
        <row r="35">
          <cell r="B35">
            <v>-1.4711182300530479E-2</v>
          </cell>
          <cell r="E35">
            <v>-2.195071443363017E-2</v>
          </cell>
          <cell r="F35">
            <v>-8.3565459610027704E-3</v>
          </cell>
          <cell r="G35">
            <v>-1.7647058823529349E-2</v>
          </cell>
          <cell r="H35">
            <v>-1.994091580502233E-2</v>
          </cell>
          <cell r="I35">
            <v>9.9682827367466587E-3</v>
          </cell>
          <cell r="J35">
            <v>-1.5748031496062964E-2</v>
          </cell>
          <cell r="K35">
            <v>-1.3226957799706174E-2</v>
          </cell>
          <cell r="L35">
            <v>-3.8299502106472483E-3</v>
          </cell>
          <cell r="M35">
            <v>-1.3204225352112631E-2</v>
          </cell>
          <cell r="N35">
            <v>-4.1677588466579207E-2</v>
          </cell>
          <cell r="O35">
            <v>-5.5248618784530246E-3</v>
          </cell>
          <cell r="P35">
            <v>-2.0113686051596025E-2</v>
          </cell>
          <cell r="Q35">
            <v>-4.3409629044988129E-3</v>
          </cell>
          <cell r="R35">
            <v>-1.0805943268797802E-2</v>
          </cell>
          <cell r="S35">
            <v>-5.8025621703089558E-2</v>
          </cell>
          <cell r="T35">
            <v>-8.5227272727274039E-3</v>
          </cell>
          <cell r="U35">
            <v>-9.2024539877300082E-3</v>
          </cell>
          <cell r="V35">
            <v>-2.0885547201336729E-2</v>
          </cell>
          <cell r="W35">
            <v>9.9660729431723105E-3</v>
          </cell>
          <cell r="X35">
            <v>-8.5910652920963004E-3</v>
          </cell>
          <cell r="Y35">
            <v>-1.4798372179060326E-2</v>
          </cell>
          <cell r="Z35">
            <v>-3.0150753768843908E-3</v>
          </cell>
          <cell r="AA35">
            <v>-1.7995910020449868E-2</v>
          </cell>
          <cell r="AB35">
            <v>-3.6296084595598743E-2</v>
          </cell>
          <cell r="AC35">
            <v>-1.064135749209083E-2</v>
          </cell>
          <cell r="AD35">
            <v>-6.3938618925831747E-3</v>
          </cell>
          <cell r="AE35">
            <v>0</v>
          </cell>
          <cell r="AF35">
            <v>-1.7241379310344862E-2</v>
          </cell>
          <cell r="AG35">
            <v>-2.8255238992229814E-2</v>
          </cell>
          <cell r="AH35">
            <v>-6.0422960725081687E-4</v>
          </cell>
        </row>
        <row r="36">
          <cell r="B36">
            <v>-1.0683749828541811E-2</v>
          </cell>
          <cell r="E36">
            <v>-1.9267414778742276E-2</v>
          </cell>
          <cell r="F36">
            <v>2.8089887640447841E-3</v>
          </cell>
          <cell r="G36">
            <v>-6.2375249500997709E-3</v>
          </cell>
          <cell r="H36">
            <v>-1.1303692539562871E-2</v>
          </cell>
          <cell r="I36">
            <v>-2.0637056976222534E-2</v>
          </cell>
          <cell r="J36">
            <v>-5.4999999999999494E-3</v>
          </cell>
          <cell r="K36">
            <v>4.4680851063829685E-3</v>
          </cell>
          <cell r="L36">
            <v>-3.0757400999615658E-2</v>
          </cell>
          <cell r="M36">
            <v>-1.070472792149868E-2</v>
          </cell>
          <cell r="N36">
            <v>-8.2056892778994417E-3</v>
          </cell>
          <cell r="O36">
            <v>-1.2222222222222245E-2</v>
          </cell>
          <cell r="P36">
            <v>-1.2940651494868338E-2</v>
          </cell>
          <cell r="Q36">
            <v>-1.9916765755053523E-2</v>
          </cell>
          <cell r="R36">
            <v>1.3654984069184639E-3</v>
          </cell>
          <cell r="S36">
            <v>-1.639999999999997E-2</v>
          </cell>
          <cell r="T36">
            <v>-1.074498567335247E-2</v>
          </cell>
          <cell r="U36">
            <v>1.9701660568534063E-3</v>
          </cell>
          <cell r="V36">
            <v>-8.5324232081918083E-4</v>
          </cell>
          <cell r="W36">
            <v>-6.9284064665128264E-3</v>
          </cell>
          <cell r="X36">
            <v>5.7770075101104545E-4</v>
          </cell>
          <cell r="Y36">
            <v>-1.5020653398422845E-2</v>
          </cell>
          <cell r="Z36">
            <v>1.1424731182795522E-2</v>
          </cell>
          <cell r="AA36">
            <v>-2.4573094543940077E-2</v>
          </cell>
          <cell r="AB36">
            <v>-7.7105575326215092E-3</v>
          </cell>
          <cell r="AC36">
            <v>8.720930232558155E-3</v>
          </cell>
          <cell r="AD36">
            <v>3.4320034320034498E-3</v>
          </cell>
          <cell r="AE36">
            <v>9.1743119266054496E-3</v>
          </cell>
          <cell r="AF36">
            <v>-8.7719298245613198E-3</v>
          </cell>
          <cell r="AG36">
            <v>-3.9738308698812674E-2</v>
          </cell>
          <cell r="AH36">
            <v>-4.6352277307537548E-3</v>
          </cell>
        </row>
        <row r="37">
          <cell r="B37">
            <v>-9.9415625096284099E-3</v>
          </cell>
          <cell r="E37">
            <v>-2.4827288428324712E-2</v>
          </cell>
          <cell r="F37">
            <v>-4.3417366946778668E-2</v>
          </cell>
          <cell r="G37">
            <v>-5.0213406979662256E-3</v>
          </cell>
          <cell r="H37">
            <v>-9.9085365853657237E-3</v>
          </cell>
          <cell r="I37">
            <v>9.8488318827301136E-3</v>
          </cell>
          <cell r="J37">
            <v>-1.2066365007541546E-2</v>
          </cell>
          <cell r="K37">
            <v>-1.8851938148697345E-2</v>
          </cell>
          <cell r="L37">
            <v>-1.6263387544625085E-2</v>
          </cell>
          <cell r="M37">
            <v>-1.8034265103696878E-3</v>
          </cell>
          <cell r="N37">
            <v>-1.68229453943739E-2</v>
          </cell>
          <cell r="O37">
            <v>5.2493438320211361E-3</v>
          </cell>
          <cell r="P37">
            <v>-1.0623869801084984E-2</v>
          </cell>
          <cell r="Q37">
            <v>-3.1341623698312171E-3</v>
          </cell>
          <cell r="R37">
            <v>-7.7272727272726938E-3</v>
          </cell>
          <cell r="S37">
            <v>-2.6433509556730406E-2</v>
          </cell>
          <cell r="T37">
            <v>-7.2411296162201433E-3</v>
          </cell>
          <cell r="U37">
            <v>7.0224719101124045E-3</v>
          </cell>
          <cell r="V37">
            <v>0</v>
          </cell>
          <cell r="W37">
            <v>-6.5539112050738701E-3</v>
          </cell>
          <cell r="X37">
            <v>-1.7898383371824367E-2</v>
          </cell>
          <cell r="Y37">
            <v>-1.2581014105985555E-2</v>
          </cell>
          <cell r="Z37">
            <v>-7.6411960132890533E-3</v>
          </cell>
          <cell r="AA37">
            <v>-7.6857386848846465E-3</v>
          </cell>
          <cell r="AB37">
            <v>-2.181709503885243E-2</v>
          </cell>
          <cell r="AC37">
            <v>-2.305475504322807E-3</v>
          </cell>
          <cell r="AD37">
            <v>-2.1376656690893503E-2</v>
          </cell>
          <cell r="AE37">
            <v>-2.7272727272726893E-3</v>
          </cell>
          <cell r="AF37">
            <v>-2.3330651649235645E-2</v>
          </cell>
          <cell r="AG37">
            <v>-2.1700731768862003E-2</v>
          </cell>
          <cell r="AH37">
            <v>-8.9086859688195519E-3</v>
          </cell>
        </row>
        <row r="38">
          <cell r="B38">
            <v>8.1015757097955277E-3</v>
          </cell>
          <cell r="E38">
            <v>1.9924728802302338E-2</v>
          </cell>
          <cell r="F38">
            <v>3.6603221083455484E-3</v>
          </cell>
          <cell r="G38">
            <v>3.4822104466313286E-2</v>
          </cell>
          <cell r="H38">
            <v>1.0392609699769073E-2</v>
          </cell>
          <cell r="I38">
            <v>1.9959174415967285E-2</v>
          </cell>
          <cell r="J38">
            <v>1.1450381679389388E-2</v>
          </cell>
          <cell r="K38">
            <v>1.0362694300518172E-2</v>
          </cell>
          <cell r="L38">
            <v>1.0080645161290258E-2</v>
          </cell>
          <cell r="M38">
            <v>7.2267389340558985E-3</v>
          </cell>
          <cell r="N38">
            <v>8.1346423562411729E-3</v>
          </cell>
          <cell r="O38">
            <v>1.3054830287206221E-2</v>
          </cell>
          <cell r="P38">
            <v>6.3970756225724124E-3</v>
          </cell>
          <cell r="Q38">
            <v>1.0141987829614507E-2</v>
          </cell>
          <cell r="R38">
            <v>1.6032982134676965E-2</v>
          </cell>
          <cell r="S38">
            <v>4.1771094402665021E-4</v>
          </cell>
          <cell r="T38">
            <v>-2.5528811086797942E-2</v>
          </cell>
          <cell r="U38">
            <v>-1.9525801952580135E-3</v>
          </cell>
          <cell r="V38">
            <v>2.3057216054654273E-2</v>
          </cell>
          <cell r="W38">
            <v>8.2996382208979647E-3</v>
          </cell>
          <cell r="X38">
            <v>1.1169900058788818E-2</v>
          </cell>
          <cell r="Y38">
            <v>1.6216216216216273E-2</v>
          </cell>
          <cell r="Z38">
            <v>1.1717442249749022E-2</v>
          </cell>
          <cell r="AA38">
            <v>1.4629948364888179E-2</v>
          </cell>
          <cell r="AB38">
            <v>-2.6886648334860985E-2</v>
          </cell>
          <cell r="AC38">
            <v>8.3766608896591599E-3</v>
          </cell>
          <cell r="AD38">
            <v>9.1743119266054496E-3</v>
          </cell>
          <cell r="AE38">
            <v>3.6463081130355679E-3</v>
          </cell>
          <cell r="AF38">
            <v>1.0296540362438211E-2</v>
          </cell>
          <cell r="AG38">
            <v>1.1864843951508997E-2</v>
          </cell>
          <cell r="AH38">
            <v>2.1246169560776185E-2</v>
          </cell>
        </row>
        <row r="39">
          <cell r="B39">
            <v>-1.4405959951432346E-3</v>
          </cell>
          <cell r="E39">
            <v>4.3412198827885717E-4</v>
          </cell>
          <cell r="F39">
            <v>-2.9175784099197744E-2</v>
          </cell>
          <cell r="G39">
            <v>6.0960741282614084E-3</v>
          </cell>
          <cell r="H39">
            <v>4.5714285714284486E-3</v>
          </cell>
          <cell r="I39">
            <v>-1.3342228152101177E-3</v>
          </cell>
          <cell r="J39">
            <v>-2.5157232704398069E-4</v>
          </cell>
          <cell r="K39">
            <v>-4.2735042735031481E-4</v>
          </cell>
          <cell r="L39">
            <v>-7.9840319361277334E-3</v>
          </cell>
          <cell r="M39">
            <v>8.9686098654717661E-4</v>
          </cell>
          <cell r="N39">
            <v>4.730105731775236E-3</v>
          </cell>
          <cell r="O39">
            <v>7.7319587628865705E-3</v>
          </cell>
          <cell r="P39">
            <v>2.2701475595914289E-3</v>
          </cell>
          <cell r="Q39">
            <v>-7.9317269076304431E-3</v>
          </cell>
          <cell r="R39">
            <v>1.8034265103696878E-3</v>
          </cell>
          <cell r="S39">
            <v>-7.0981210855949328E-3</v>
          </cell>
          <cell r="T39">
            <v>6.3622754491017286E-3</v>
          </cell>
          <cell r="U39">
            <v>-1.0061486864169966E-2</v>
          </cell>
          <cell r="V39">
            <v>-5.008347245408995E-3</v>
          </cell>
          <cell r="W39">
            <v>-3.5880118193331034E-3</v>
          </cell>
          <cell r="X39">
            <v>-7.5581395348837122E-3</v>
          </cell>
          <cell r="Y39">
            <v>-3.7993920972634321E-4</v>
          </cell>
          <cell r="Z39">
            <v>-1.5552614162806067E-2</v>
          </cell>
          <cell r="AA39">
            <v>-2.1204410517388084E-3</v>
          </cell>
          <cell r="AB39">
            <v>-1.9152276295133497E-2</v>
          </cell>
          <cell r="AC39">
            <v>-1.432254368375796E-3</v>
          </cell>
          <cell r="AD39">
            <v>-1.2987012987013546E-3</v>
          </cell>
          <cell r="AE39">
            <v>-6.357856494096259E-3</v>
          </cell>
          <cell r="AF39">
            <v>-1.3860578883000407E-2</v>
          </cell>
          <cell r="AG39">
            <v>9.9413713994391806E-3</v>
          </cell>
          <cell r="AH39">
            <v>-4.8009601920383504E-3</v>
          </cell>
        </row>
        <row r="40">
          <cell r="B40">
            <v>-2.869891387234369E-3</v>
          </cell>
          <cell r="E40">
            <v>-1.5187676285528529E-3</v>
          </cell>
          <cell r="F40">
            <v>0</v>
          </cell>
          <cell r="G40">
            <v>-1.4541929229276995E-3</v>
          </cell>
          <cell r="H40">
            <v>-7.5843761850580282E-4</v>
          </cell>
          <cell r="I40">
            <v>8.0160320641282645E-3</v>
          </cell>
          <cell r="J40">
            <v>-1.031706089582296E-2</v>
          </cell>
          <cell r="K40">
            <v>-8.3368961094485439E-3</v>
          </cell>
          <cell r="L40">
            <v>0</v>
          </cell>
          <cell r="M40">
            <v>-1.4336917562724039E-2</v>
          </cell>
          <cell r="N40">
            <v>-1.3569648296870684E-2</v>
          </cell>
          <cell r="O40">
            <v>-4.3843624406283421E-3</v>
          </cell>
          <cell r="P40">
            <v>-6.1155152887881759E-3</v>
          </cell>
          <cell r="Q40">
            <v>-1.3561380427082326E-2</v>
          </cell>
          <cell r="R40">
            <v>9.0009000900082015E-4</v>
          </cell>
          <cell r="S40">
            <v>-3.784693019344032E-3</v>
          </cell>
          <cell r="T40">
            <v>-3.7188545927846484E-4</v>
          </cell>
          <cell r="U40">
            <v>-1.9762845849802257E-3</v>
          </cell>
          <cell r="V40">
            <v>-3.3557046979866278E-3</v>
          </cell>
          <cell r="W40">
            <v>4.2363905952114145E-4</v>
          </cell>
          <cell r="X40">
            <v>-2.401874633860579E-2</v>
          </cell>
          <cell r="Y40">
            <v>-4.5610034207527184E-3</v>
          </cell>
          <cell r="Z40">
            <v>1.0084033613445342E-2</v>
          </cell>
          <cell r="AA40">
            <v>9.7747556311091888E-3</v>
          </cell>
          <cell r="AB40">
            <v>-1.920614596670811E-3</v>
          </cell>
          <cell r="AC40">
            <v>-2.5817555938039138E-3</v>
          </cell>
          <cell r="AD40">
            <v>-6.5019505851755532E-3</v>
          </cell>
          <cell r="AE40">
            <v>0</v>
          </cell>
          <cell r="AF40">
            <v>6.2009094667216935E-3</v>
          </cell>
          <cell r="AG40">
            <v>3.7859666834931804E-3</v>
          </cell>
          <cell r="AH40">
            <v>6.6331658291458595E-3</v>
          </cell>
        </row>
        <row r="41">
          <cell r="B41">
            <v>6.6967399897688296E-3</v>
          </cell>
          <cell r="E41">
            <v>1.825293350717061E-2</v>
          </cell>
          <cell r="F41">
            <v>6.0105184072125617E-3</v>
          </cell>
          <cell r="G41">
            <v>2.766990291262128E-2</v>
          </cell>
          <cell r="H41">
            <v>1.5180265654648917E-2</v>
          </cell>
          <cell r="I41">
            <v>3.7552462999779213E-3</v>
          </cell>
          <cell r="J41">
            <v>1.6018306636155666E-2</v>
          </cell>
          <cell r="K41">
            <v>4.0957102823884206E-3</v>
          </cell>
          <cell r="L41">
            <v>2.2535211267605604E-2</v>
          </cell>
          <cell r="M41">
            <v>-1.3636363636363669E-2</v>
          </cell>
          <cell r="N41">
            <v>7.0185289163391396E-3</v>
          </cell>
          <cell r="O41">
            <v>-4.4036697247705758E-3</v>
          </cell>
          <cell r="P41">
            <v>1.3673655423882547E-3</v>
          </cell>
          <cell r="Q41">
            <v>9.951780034882507E-3</v>
          </cell>
          <cell r="R41">
            <v>5.4406474820143824E-2</v>
          </cell>
          <cell r="S41">
            <v>7.5981426762345983E-3</v>
          </cell>
          <cell r="T41">
            <v>-2.1577380952381042E-2</v>
          </cell>
          <cell r="U41">
            <v>-5.0919377652051123E-3</v>
          </cell>
          <cell r="V41">
            <v>1.9360269360269244E-2</v>
          </cell>
          <cell r="W41">
            <v>1.0374761803938259E-2</v>
          </cell>
          <cell r="X41">
            <v>2.4009603841537164E-3</v>
          </cell>
          <cell r="Y41">
            <v>1.0309278350515649E-2</v>
          </cell>
          <cell r="Z41">
            <v>9.6505823627286436E-3</v>
          </cell>
          <cell r="AA41">
            <v>8.4175084175086567E-4</v>
          </cell>
          <cell r="AB41">
            <v>-1.603592046183433E-3</v>
          </cell>
          <cell r="AC41">
            <v>3.1636468219731206E-3</v>
          </cell>
          <cell r="AD41">
            <v>5.2356020942410098E-3</v>
          </cell>
          <cell r="AE41">
            <v>1.8281535648994041E-3</v>
          </cell>
          <cell r="AF41">
            <v>1.3968775677896561E-2</v>
          </cell>
          <cell r="AG41">
            <v>1.2069399044505991E-2</v>
          </cell>
          <cell r="AH41">
            <v>5.5910543130990309E-3</v>
          </cell>
        </row>
        <row r="42">
          <cell r="B42">
            <v>6.0362482869065204E-3</v>
          </cell>
          <cell r="E42">
            <v>3.8412291933418441E-3</v>
          </cell>
          <cell r="F42">
            <v>1.4189693801344161E-2</v>
          </cell>
          <cell r="G42">
            <v>-1.6532829475673139E-2</v>
          </cell>
          <cell r="H42">
            <v>1.1962616822429828E-2</v>
          </cell>
          <cell r="I42">
            <v>1.7605633802817433E-3</v>
          </cell>
          <cell r="J42">
            <v>1.8518518518518601E-2</v>
          </cell>
          <cell r="K42">
            <v>1.0734220695577612E-2</v>
          </cell>
          <cell r="L42">
            <v>-2.1645021645021689E-2</v>
          </cell>
          <cell r="M42">
            <v>6.4516129032257119E-3</v>
          </cell>
          <cell r="N42">
            <v>1.4496793978254985E-2</v>
          </cell>
          <cell r="O42">
            <v>2.2484334684850671E-2</v>
          </cell>
          <cell r="P42">
            <v>-3.1861629494766008E-3</v>
          </cell>
          <cell r="Q42">
            <v>-2.8443722064201982E-3</v>
          </cell>
          <cell r="R42">
            <v>1.8336886993603363E-2</v>
          </cell>
          <cell r="S42">
            <v>9.6355257645581727E-3</v>
          </cell>
          <cell r="T42">
            <v>9.8859315589354679E-3</v>
          </cell>
          <cell r="U42">
            <v>1.4216661927779484E-3</v>
          </cell>
          <cell r="V42">
            <v>2.4772914946327163E-3</v>
          </cell>
          <cell r="W42">
            <v>1.0477787091367485E-3</v>
          </cell>
          <cell r="X42">
            <v>-1.7964071856285679E-3</v>
          </cell>
          <cell r="Y42">
            <v>9.0702947845804349E-3</v>
          </cell>
          <cell r="Z42">
            <v>1.9775873434411118E-3</v>
          </cell>
          <cell r="AA42">
            <v>3.7846930193439876E-2</v>
          </cell>
          <cell r="AB42">
            <v>3.2123353678104039E-4</v>
          </cell>
          <cell r="AC42">
            <v>-8.6009174311929559E-4</v>
          </cell>
          <cell r="AD42">
            <v>5.6423611111109384E-3</v>
          </cell>
          <cell r="AE42">
            <v>6.3868613138686747E-3</v>
          </cell>
          <cell r="AF42">
            <v>1.5397082658022754E-2</v>
          </cell>
          <cell r="AG42">
            <v>1.4658385093167636E-2</v>
          </cell>
          <cell r="AH42">
            <v>9.134233518665491E-3</v>
          </cell>
        </row>
        <row r="43">
          <cell r="B43">
            <v>-2.9132801697967503E-3</v>
          </cell>
          <cell r="E43">
            <v>-3.1887755102040227E-3</v>
          </cell>
          <cell r="F43">
            <v>-2.945508100147376E-3</v>
          </cell>
          <cell r="G43">
            <v>7.2046109510082168E-4</v>
          </cell>
          <cell r="H43">
            <v>-2.2164758034723953E-3</v>
          </cell>
          <cell r="I43">
            <v>1.098418277680091E-3</v>
          </cell>
          <cell r="J43">
            <v>-4.9140049140061759E-4</v>
          </cell>
          <cell r="K43">
            <v>4.248088360239155E-4</v>
          </cell>
          <cell r="L43">
            <v>-7.2405470635558133E-3</v>
          </cell>
          <cell r="M43">
            <v>-3.66300366300365E-3</v>
          </cell>
          <cell r="N43">
            <v>-3.8472107721901905E-3</v>
          </cell>
          <cell r="O43">
            <v>-7.2098053352559477E-3</v>
          </cell>
          <cell r="P43">
            <v>-9.5890410958903161E-3</v>
          </cell>
          <cell r="Q43">
            <v>2.5468622656885653E-3</v>
          </cell>
          <cell r="R43">
            <v>-1.6750418760469454E-3</v>
          </cell>
          <cell r="S43">
            <v>-1.3692946058091349E-2</v>
          </cell>
          <cell r="T43">
            <v>-5.6475903614457978E-3</v>
          </cell>
          <cell r="U43">
            <v>-1.8171493469619548E-2</v>
          </cell>
          <cell r="V43">
            <v>-4.9423393739703725E-3</v>
          </cell>
          <cell r="W43">
            <v>6.2800921080152783E-4</v>
          </cell>
          <cell r="X43">
            <v>-8.3983203359327963E-3</v>
          </cell>
          <cell r="Y43">
            <v>2.2471910112360494E-3</v>
          </cell>
          <cell r="Z43">
            <v>-1.6447368421053099E-3</v>
          </cell>
          <cell r="AA43">
            <v>-2.8363047001621622E-3</v>
          </cell>
          <cell r="AB43">
            <v>-1.1881824020552267E-2</v>
          </cell>
          <cell r="AC43">
            <v>4.0172166427545619E-3</v>
          </cell>
          <cell r="AD43">
            <v>2.5895554596462311E-3</v>
          </cell>
          <cell r="AE43">
            <v>9.0661831368987755E-4</v>
          </cell>
          <cell r="AF43">
            <v>3.9904229848364281E-4</v>
          </cell>
          <cell r="AG43">
            <v>-1.4446620959843282E-2</v>
          </cell>
          <cell r="AH43">
            <v>7.4773711137348098E-3</v>
          </cell>
        </row>
        <row r="44">
          <cell r="B44">
            <v>4.5336389872485672E-3</v>
          </cell>
          <cell r="E44">
            <v>1.9407123053956088E-2</v>
          </cell>
          <cell r="F44">
            <v>2.2895125553914264E-2</v>
          </cell>
          <cell r="G44">
            <v>-4.0796736261099475E-3</v>
          </cell>
          <cell r="H44">
            <v>1.9252128841170002E-2</v>
          </cell>
          <cell r="I44">
            <v>-4.1694096993636354E-3</v>
          </cell>
          <cell r="J44">
            <v>1.6715830875122961E-2</v>
          </cell>
          <cell r="K44">
            <v>4.6496815286624082E-2</v>
          </cell>
          <cell r="L44">
            <v>-1.6207455429497752E-3</v>
          </cell>
          <cell r="M44">
            <v>1.7463235294117752E-2</v>
          </cell>
          <cell r="N44">
            <v>1.4068965517241239E-2</v>
          </cell>
          <cell r="O44">
            <v>-2.0697167755991286E-2</v>
          </cell>
          <cell r="P44">
            <v>-3.4578146611342619E-3</v>
          </cell>
          <cell r="Q44">
            <v>-3.8613961995731527E-3</v>
          </cell>
          <cell r="R44">
            <v>5.0335570469799418E-3</v>
          </cell>
          <cell r="S44">
            <v>8.413967185527893E-3</v>
          </cell>
          <cell r="T44">
            <v>7.9515335100339701E-3</v>
          </cell>
          <cell r="U44">
            <v>-2.8918449971081506E-3</v>
          </cell>
          <cell r="V44">
            <v>6.6225165562914245E-3</v>
          </cell>
          <cell r="W44">
            <v>4.1841004184099972E-3</v>
          </cell>
          <cell r="X44">
            <v>2.238354506957041E-2</v>
          </cell>
          <cell r="Y44">
            <v>1.6442451420029869E-2</v>
          </cell>
          <cell r="Z44">
            <v>-5.2718286655684121E-3</v>
          </cell>
          <cell r="AA44">
            <v>2.7631044290938656E-2</v>
          </cell>
          <cell r="AB44">
            <v>1.2999675008125156E-3</v>
          </cell>
          <cell r="AC44">
            <v>9.7170620177193801E-3</v>
          </cell>
          <cell r="AD44">
            <v>-2.5828669823505512E-3</v>
          </cell>
          <cell r="AE44">
            <v>-3.6231884057971175E-3</v>
          </cell>
          <cell r="AF44">
            <v>1.0769844435580378E-2</v>
          </cell>
          <cell r="AG44">
            <v>7.204968944099388E-3</v>
          </cell>
          <cell r="AH44">
            <v>1.953125E-3</v>
          </cell>
        </row>
        <row r="45">
          <cell r="B45">
            <v>-6.2501910205080558E-3</v>
          </cell>
          <cell r="E45">
            <v>-5.4393305439329742E-3</v>
          </cell>
          <cell r="F45">
            <v>1.4440433212996373E-2</v>
          </cell>
          <cell r="G45">
            <v>-1.7108433734939754E-2</v>
          </cell>
          <cell r="H45">
            <v>-8.3545223392662571E-3</v>
          </cell>
          <cell r="I45">
            <v>-1.8069634200088114E-2</v>
          </cell>
          <cell r="J45">
            <v>1.2088974854931323E-3</v>
          </cell>
          <cell r="K45">
            <v>-1.0144045445322769E-3</v>
          </cell>
          <cell r="L45">
            <v>-1.095779220779225E-2</v>
          </cell>
          <cell r="M45">
            <v>-6.3233965672989667E-3</v>
          </cell>
          <cell r="N45">
            <v>-1.1153427638737612E-2</v>
          </cell>
          <cell r="O45">
            <v>-9.6403411197625299E-3</v>
          </cell>
          <cell r="P45">
            <v>-8.790191996298713E-3</v>
          </cell>
          <cell r="Q45">
            <v>1.0200958890149714E-4</v>
          </cell>
          <cell r="R45">
            <v>-4.5909849749582454E-3</v>
          </cell>
          <cell r="S45">
            <v>-1.5435961618689986E-2</v>
          </cell>
          <cell r="T45">
            <v>8.2644628099173278E-3</v>
          </cell>
          <cell r="U45">
            <v>8.7006960556845758E-3</v>
          </cell>
          <cell r="V45">
            <v>-3.2894736842105088E-3</v>
          </cell>
          <cell r="W45">
            <v>-4.7916666666666385E-3</v>
          </cell>
          <cell r="X45">
            <v>-3.5502958579880506E-3</v>
          </cell>
          <cell r="Y45">
            <v>-1.544117647058818E-2</v>
          </cell>
          <cell r="Z45">
            <v>-2.2855250082808753E-2</v>
          </cell>
          <cell r="AA45">
            <v>-4.7449584816133816E-3</v>
          </cell>
          <cell r="AB45">
            <v>-4.2194092827004814E-3</v>
          </cell>
          <cell r="AC45">
            <v>-7.0761392584206551E-3</v>
          </cell>
          <cell r="AD45">
            <v>-3.8843331894690136E-3</v>
          </cell>
          <cell r="AE45">
            <v>-9.0909090909085943E-4</v>
          </cell>
          <cell r="AF45">
            <v>-2.3677979479084232E-3</v>
          </cell>
          <cell r="AG45">
            <v>-3.7000493339911511E-3</v>
          </cell>
          <cell r="AH45">
            <v>-1.1695906432748537E-2</v>
          </cell>
        </row>
        <row r="46">
          <cell r="B46">
            <v>8.4065058153541816E-3</v>
          </cell>
          <cell r="E46">
            <v>2.1665965502734474E-2</v>
          </cell>
          <cell r="F46">
            <v>2.4199288256227636E-2</v>
          </cell>
          <cell r="G46">
            <v>1.789654327040946E-2</v>
          </cell>
          <cell r="H46">
            <v>2.0512820512820662E-2</v>
          </cell>
          <cell r="I46">
            <v>3.1418312387792025E-3</v>
          </cell>
          <cell r="J46">
            <v>2.197536826853419E-2</v>
          </cell>
          <cell r="K46">
            <v>1.7465475223395588E-2</v>
          </cell>
          <cell r="L46">
            <v>-4.9240869922034802E-3</v>
          </cell>
          <cell r="M46">
            <v>-2.7272727272726893E-3</v>
          </cell>
          <cell r="N46">
            <v>1.2379642365887067E-2</v>
          </cell>
          <cell r="O46">
            <v>1.2729314863346941E-2</v>
          </cell>
          <cell r="P46">
            <v>-3.500583430571691E-3</v>
          </cell>
          <cell r="Q46">
            <v>4.0799673602609499E-3</v>
          </cell>
          <cell r="R46">
            <v>3.0607966457023128E-2</v>
          </cell>
          <cell r="S46">
            <v>4.2372881355934311E-4</v>
          </cell>
          <cell r="T46">
            <v>-3.3532041728762119E-3</v>
          </cell>
          <cell r="U46">
            <v>-3.4502587694078546E-3</v>
          </cell>
          <cell r="V46">
            <v>1.6501650165017256E-3</v>
          </cell>
          <cell r="W46">
            <v>-1.1722838601632923E-2</v>
          </cell>
          <cell r="X46">
            <v>2.7909738717339705E-2</v>
          </cell>
          <cell r="Y46">
            <v>3.1366691560866133E-2</v>
          </cell>
          <cell r="Z46">
            <v>6.7796610169490457E-3</v>
          </cell>
          <cell r="AA46">
            <v>2.2248708780294058E-2</v>
          </cell>
          <cell r="AB46">
            <v>2.5423728813559254E-2</v>
          </cell>
          <cell r="AC46">
            <v>9.4070695553021277E-3</v>
          </cell>
          <cell r="AD46">
            <v>3.8994800693239462E-3</v>
          </cell>
          <cell r="AE46">
            <v>-1.2738853503184711E-2</v>
          </cell>
          <cell r="AF46">
            <v>1.4636075949366889E-2</v>
          </cell>
          <cell r="AG46">
            <v>3.3176528843773312E-2</v>
          </cell>
          <cell r="AH46">
            <v>4.7337278106507341E-3</v>
          </cell>
        </row>
        <row r="47">
          <cell r="B47">
            <v>-1.0969516131491774E-2</v>
          </cell>
          <cell r="E47">
            <v>-1.0912085649577907E-2</v>
          </cell>
          <cell r="F47">
            <v>-2.1542738012508722E-2</v>
          </cell>
          <cell r="G47">
            <v>-7.225433526011682E-3</v>
          </cell>
          <cell r="H47">
            <v>-1.5434314429289331E-2</v>
          </cell>
          <cell r="I47">
            <v>8.0536912751678624E-3</v>
          </cell>
          <cell r="J47">
            <v>-1.724952741020791E-2</v>
          </cell>
          <cell r="K47">
            <v>-2.9940119760479056E-2</v>
          </cell>
          <cell r="L47">
            <v>-4.4123711340206095E-2</v>
          </cell>
          <cell r="M47">
            <v>-1.0938924339106704E-2</v>
          </cell>
          <cell r="N47">
            <v>-2.7173913043476716E-3</v>
          </cell>
          <cell r="O47">
            <v>-1.8114602587800288E-2</v>
          </cell>
          <cell r="P47">
            <v>-3.9344262295081922E-2</v>
          </cell>
          <cell r="Q47">
            <v>5.9934985778138383E-3</v>
          </cell>
          <cell r="R47">
            <v>-4.8820179007322828E-3</v>
          </cell>
          <cell r="S47">
            <v>-2.9648454044896244E-2</v>
          </cell>
          <cell r="T47">
            <v>6.355140186915742E-3</v>
          </cell>
          <cell r="U47">
            <v>3.1736872475478517E-3</v>
          </cell>
          <cell r="V47">
            <v>-7.4135090609556142E-3</v>
          </cell>
          <cell r="W47">
            <v>1.2073713196356639E-2</v>
          </cell>
          <cell r="X47">
            <v>-1.2709416522241446E-2</v>
          </cell>
          <cell r="Y47">
            <v>-2.6430123099203562E-2</v>
          </cell>
          <cell r="Z47">
            <v>-1.6161616161616155E-2</v>
          </cell>
          <cell r="AA47">
            <v>-2.9926156237854662E-2</v>
          </cell>
          <cell r="AB47">
            <v>-3.2422123331214414E-2</v>
          </cell>
          <cell r="AC47">
            <v>-5.9305280994069731E-3</v>
          </cell>
          <cell r="AD47">
            <v>3.8843331894691246E-3</v>
          </cell>
          <cell r="AE47">
            <v>9.2165898617511122E-3</v>
          </cell>
          <cell r="AF47">
            <v>-7.4074074074073071E-3</v>
          </cell>
          <cell r="AG47">
            <v>-4.8166786484543533E-2</v>
          </cell>
          <cell r="AH47">
            <v>-1.5704750687082214E-3</v>
          </cell>
        </row>
        <row r="48">
          <cell r="B48">
            <v>2.4412933201074516E-3</v>
          </cell>
          <cell r="E48">
            <v>1.0407993338885646E-3</v>
          </cell>
          <cell r="F48">
            <v>-1.2784090909090939E-2</v>
          </cell>
          <cell r="G48">
            <v>8.9762251334304377E-3</v>
          </cell>
          <cell r="H48">
            <v>1.8228217280349401E-3</v>
          </cell>
          <cell r="I48">
            <v>6.8797159343099157E-3</v>
          </cell>
          <cell r="J48">
            <v>-2.1639817263766625E-3</v>
          </cell>
          <cell r="K48">
            <v>-7.8189300411523055E-3</v>
          </cell>
          <cell r="L48">
            <v>-1.7256255392580355E-3</v>
          </cell>
          <cell r="M48">
            <v>1.0138248847926246E-2</v>
          </cell>
          <cell r="N48">
            <v>-9.5367847411444995E-3</v>
          </cell>
          <cell r="O48">
            <v>6.4006024096385783E-3</v>
          </cell>
          <cell r="P48">
            <v>1.0238907849829282E-2</v>
          </cell>
          <cell r="Q48">
            <v>-8.0783600929013044E-4</v>
          </cell>
          <cell r="R48">
            <v>4.4971381847915826E-3</v>
          </cell>
          <cell r="S48">
            <v>-3.928415539065977E-3</v>
          </cell>
          <cell r="T48">
            <v>-1.4858841010400026E-3</v>
          </cell>
          <cell r="U48">
            <v>2.6171987345412706E-2</v>
          </cell>
          <cell r="V48">
            <v>7.468879668049766E-3</v>
          </cell>
          <cell r="W48">
            <v>4.1858518208437445E-4</v>
          </cell>
          <cell r="X48">
            <v>5.2662375658278915E-3</v>
          </cell>
          <cell r="Y48">
            <v>3.7188545927853145E-3</v>
          </cell>
          <cell r="Z48">
            <v>-1.4373716632443467E-2</v>
          </cell>
          <cell r="AA48">
            <v>-8.8141025641025328E-3</v>
          </cell>
          <cell r="AB48">
            <v>-5.5847568988173224E-3</v>
          </cell>
          <cell r="AC48">
            <v>5.9659090909092161E-3</v>
          </cell>
          <cell r="AD48">
            <v>-5.1590713671538779E-3</v>
          </cell>
          <cell r="AE48">
            <v>2.73972602739736E-3</v>
          </cell>
          <cell r="AF48">
            <v>5.1060487038492308E-3</v>
          </cell>
          <cell r="AG48">
            <v>-5.0352467270896595E-3</v>
          </cell>
          <cell r="AH48">
            <v>7.8647267007472266E-3</v>
          </cell>
        </row>
        <row r="49">
          <cell r="B49">
            <v>7.0907077377411198E-3</v>
          </cell>
          <cell r="E49">
            <v>1.0397171969224406E-2</v>
          </cell>
          <cell r="F49">
            <v>1.4388489208632116E-3</v>
          </cell>
          <cell r="G49">
            <v>1.2022120702090966E-3</v>
          </cell>
          <cell r="H49">
            <v>3.2751091703056012E-3</v>
          </cell>
          <cell r="I49">
            <v>3.5265594004849632E-3</v>
          </cell>
          <cell r="J49">
            <v>0</v>
          </cell>
          <cell r="K49">
            <v>1.3479883865615827E-2</v>
          </cell>
          <cell r="L49">
            <v>1.0803802938634366E-2</v>
          </cell>
          <cell r="M49">
            <v>1.1861313868613221E-2</v>
          </cell>
          <cell r="N49">
            <v>0</v>
          </cell>
          <cell r="O49">
            <v>-1.1223344556677839E-3</v>
          </cell>
          <cell r="P49">
            <v>1.3513513513513598E-2</v>
          </cell>
          <cell r="Q49">
            <v>-4.5477513895907373E-3</v>
          </cell>
          <cell r="R49">
            <v>3.66300366300365E-3</v>
          </cell>
          <cell r="S49">
            <v>4.0753724802804703E-2</v>
          </cell>
          <cell r="T49">
            <v>4.8363095238095344E-3</v>
          </cell>
          <cell r="U49">
            <v>-4.2040358744394046E-3</v>
          </cell>
          <cell r="V49">
            <v>9.8846787479405229E-3</v>
          </cell>
          <cell r="W49">
            <v>4.6025104602511746E-3</v>
          </cell>
          <cell r="X49">
            <v>1.8044237485448145E-2</v>
          </cell>
          <cell r="Y49">
            <v>5.1871063356800917E-3</v>
          </cell>
          <cell r="Z49">
            <v>1.6319444444444331E-2</v>
          </cell>
          <cell r="AA49">
            <v>1.1721907841552248E-2</v>
          </cell>
          <cell r="AB49">
            <v>1.9160885365048008E-2</v>
          </cell>
          <cell r="AC49">
            <v>5.9305280994068621E-3</v>
          </cell>
          <cell r="AD49">
            <v>1.3828867761451979E-2</v>
          </cell>
          <cell r="AE49">
            <v>3.6429872495447047E-3</v>
          </cell>
          <cell r="AF49">
            <v>9.3786635404453644E-3</v>
          </cell>
          <cell r="AG49">
            <v>9.109311740890691E-3</v>
          </cell>
          <cell r="AH49">
            <v>3.9016777214202492E-3</v>
          </cell>
        </row>
        <row r="50">
          <cell r="B50">
            <v>9.0618906769435181E-3</v>
          </cell>
          <cell r="E50">
            <v>2.346161761679344E-2</v>
          </cell>
          <cell r="F50">
            <v>-7.1839080459770166E-3</v>
          </cell>
          <cell r="G50">
            <v>6.9644572526417203E-3</v>
          </cell>
          <cell r="H50">
            <v>2.103735944867613E-2</v>
          </cell>
          <cell r="I50">
            <v>2.5697342411596713E-2</v>
          </cell>
          <cell r="J50">
            <v>1.3734939759036058E-2</v>
          </cell>
          <cell r="K50">
            <v>7.3664825046040328E-3</v>
          </cell>
          <cell r="L50">
            <v>-1.282599401453699E-3</v>
          </cell>
          <cell r="M50">
            <v>6.3119927862940184E-3</v>
          </cell>
          <cell r="N50">
            <v>-8.253094910591896E-4</v>
          </cell>
          <cell r="O50">
            <v>-1.1235955056180247E-3</v>
          </cell>
          <cell r="P50">
            <v>4.2857142857142261E-3</v>
          </cell>
          <cell r="Q50">
            <v>8.7309644670050535E-3</v>
          </cell>
          <cell r="R50">
            <v>4.0551500405514584E-3</v>
          </cell>
          <cell r="S50">
            <v>2.2315789473684289E-2</v>
          </cell>
          <cell r="T50">
            <v>5.1832654572379067E-3</v>
          </cell>
          <cell r="U50">
            <v>-5.6290458767239704E-3</v>
          </cell>
          <cell r="V50">
            <v>1.876019575856458E-2</v>
          </cell>
          <cell r="W50">
            <v>1.5201999167013591E-2</v>
          </cell>
          <cell r="X50">
            <v>2.515723270440251E-2</v>
          </cell>
          <cell r="Y50">
            <v>2.0641356431994051E-2</v>
          </cell>
          <cell r="Z50">
            <v>1.674069012640933E-2</v>
          </cell>
          <cell r="AA50">
            <v>4.5944866160607223E-2</v>
          </cell>
          <cell r="AB50">
            <v>1.6531604538087663E-2</v>
          </cell>
          <cell r="AC50">
            <v>3.0881527231891859E-3</v>
          </cell>
          <cell r="AD50">
            <v>6.8201193520887049E-3</v>
          </cell>
          <cell r="AE50">
            <v>9.0744101633393193E-3</v>
          </cell>
          <cell r="AF50">
            <v>-8.9043747580331845E-3</v>
          </cell>
          <cell r="AG50">
            <v>2.3570712136409266E-2</v>
          </cell>
          <cell r="AH50">
            <v>6.2184220753982444E-3</v>
          </cell>
        </row>
        <row r="51">
          <cell r="B51">
            <v>8.1228210910815335E-3</v>
          </cell>
          <cell r="E51">
            <v>9.8532073195254366E-3</v>
          </cell>
          <cell r="F51">
            <v>2.6772793053545518E-2</v>
          </cell>
          <cell r="G51">
            <v>-1.4309563558312366E-3</v>
          </cell>
          <cell r="H51">
            <v>-6.0390763765540978E-3</v>
          </cell>
          <cell r="I51">
            <v>-1.3062098501070651E-2</v>
          </cell>
          <cell r="J51">
            <v>9.9833610648918381E-3</v>
          </cell>
          <cell r="K51">
            <v>2.9859841560024414E-2</v>
          </cell>
          <cell r="L51">
            <v>-7.2773972602738768E-3</v>
          </cell>
          <cell r="M51">
            <v>-3.2258064516129004E-2</v>
          </cell>
          <cell r="N51">
            <v>2.9185022026431806E-2</v>
          </cell>
          <cell r="O51">
            <v>1.3123359580052396E-2</v>
          </cell>
          <cell r="P51">
            <v>5.4528212422948474E-3</v>
          </cell>
          <cell r="Q51">
            <v>-1.4694041867954866E-2</v>
          </cell>
          <cell r="R51">
            <v>1.696284329563813E-2</v>
          </cell>
          <cell r="S51">
            <v>8.0313014827018137E-2</v>
          </cell>
          <cell r="T51">
            <v>-3.3149171270717703E-3</v>
          </cell>
          <cell r="U51">
            <v>7.6422303990943963E-3</v>
          </cell>
          <cell r="V51">
            <v>7.2057646116892027E-3</v>
          </cell>
          <cell r="W51">
            <v>1.0256410256410664E-3</v>
          </cell>
          <cell r="X51">
            <v>-7.2504182933630368E-3</v>
          </cell>
          <cell r="Y51">
            <v>8.6673889490791467E-3</v>
          </cell>
          <cell r="Z51">
            <v>7.3924731182795078E-3</v>
          </cell>
          <cell r="AA51">
            <v>2.4446142093200729E-2</v>
          </cell>
          <cell r="AB51">
            <v>0.12085459183673453</v>
          </cell>
          <cell r="AC51">
            <v>-3.9182759585782989E-3</v>
          </cell>
          <cell r="AD51">
            <v>-3.8103302286197627E-3</v>
          </cell>
          <cell r="AE51">
            <v>-3.597122302158251E-3</v>
          </cell>
          <cell r="AF51">
            <v>2.34375E-2</v>
          </cell>
          <cell r="AG51">
            <v>5.4140127388535131E-2</v>
          </cell>
          <cell r="AH51">
            <v>-4.6349942062572369E-3</v>
          </cell>
        </row>
        <row r="52">
          <cell r="B52">
            <v>2.5523353868790455E-3</v>
          </cell>
          <cell r="E52">
            <v>-1.6925527678215868E-2</v>
          </cell>
          <cell r="F52">
            <v>3.3826638477801207E-2</v>
          </cell>
          <cell r="G52">
            <v>1.0986386434201023E-2</v>
          </cell>
          <cell r="H52">
            <v>2.5017869907075774E-3</v>
          </cell>
          <cell r="I52">
            <v>2.169668040790107E-4</v>
          </cell>
          <cell r="J52">
            <v>-2.118145445987285E-2</v>
          </cell>
          <cell r="K52">
            <v>1.8934911242603381E-2</v>
          </cell>
          <cell r="L52">
            <v>0</v>
          </cell>
          <cell r="M52">
            <v>1.8518518518518601E-2</v>
          </cell>
          <cell r="N52">
            <v>4.2803638309254488E-3</v>
          </cell>
          <cell r="O52">
            <v>-3.7009622501850137E-3</v>
          </cell>
          <cell r="P52">
            <v>4.4800754539024989E-3</v>
          </cell>
          <cell r="Q52">
            <v>3.0643513789585519E-4</v>
          </cell>
          <cell r="R52">
            <v>7.9428117553614896E-3</v>
          </cell>
          <cell r="S52">
            <v>2.668699961875709E-2</v>
          </cell>
          <cell r="T52">
            <v>5.9127864005912301E-3</v>
          </cell>
          <cell r="U52">
            <v>-1.0955056179775324E-2</v>
          </cell>
          <cell r="V52">
            <v>-7.9491255961838814E-4</v>
          </cell>
          <cell r="W52">
            <v>-2.4795081967213028E-2</v>
          </cell>
          <cell r="X52">
            <v>3.9887640449438155E-2</v>
          </cell>
          <cell r="Y52">
            <v>8.2348728965271345E-3</v>
          </cell>
          <cell r="Z52">
            <v>1.0006671114076049E-2</v>
          </cell>
          <cell r="AA52">
            <v>3.5794183445190253E-2</v>
          </cell>
          <cell r="AB52">
            <v>2.5035561877667201E-2</v>
          </cell>
          <cell r="AC52">
            <v>-5.6195560550709178E-4</v>
          </cell>
          <cell r="AD52">
            <v>-1.2749681257968604E-3</v>
          </cell>
          <cell r="AE52">
            <v>-2.7075812274368616E-3</v>
          </cell>
          <cell r="AF52">
            <v>1.9083969465649719E-3</v>
          </cell>
          <cell r="AG52">
            <v>-4.6479200557747458E-4</v>
          </cell>
          <cell r="AH52">
            <v>-5.044625533566216E-3</v>
          </cell>
        </row>
        <row r="53">
          <cell r="B53">
            <v>-5.0717077578159575E-3</v>
          </cell>
          <cell r="E53">
            <v>-7.6969819728579525E-3</v>
          </cell>
          <cell r="F53">
            <v>-1.9086571233810412E-2</v>
          </cell>
          <cell r="G53">
            <v>-4.0160642570281624E-3</v>
          </cell>
          <cell r="H53">
            <v>-1.7112299465240732E-2</v>
          </cell>
          <cell r="I53">
            <v>6.5075921908894774E-3</v>
          </cell>
          <cell r="J53">
            <v>-7.4537148352969984E-3</v>
          </cell>
          <cell r="K53">
            <v>-1.4711575687185396E-2</v>
          </cell>
          <cell r="L53">
            <v>-4.7434238896075787E-3</v>
          </cell>
          <cell r="M53">
            <v>-8.181818181818179E-3</v>
          </cell>
          <cell r="N53">
            <v>6.3931806073522779E-3</v>
          </cell>
          <cell r="O53">
            <v>-7.0579494799404285E-3</v>
          </cell>
          <cell r="P53">
            <v>-2.8169014084508115E-3</v>
          </cell>
          <cell r="Q53">
            <v>-7.9648728683753278E-3</v>
          </cell>
          <cell r="R53">
            <v>7.8802206461769941E-4</v>
          </cell>
          <cell r="S53">
            <v>-6.3126624582250379E-3</v>
          </cell>
          <cell r="T53">
            <v>-5.8780308596618758E-3</v>
          </cell>
          <cell r="U53">
            <v>1.7040613462084853E-3</v>
          </cell>
          <cell r="V53">
            <v>-1.3524264120922891E-2</v>
          </cell>
          <cell r="W53">
            <v>-8.8253834839252532E-3</v>
          </cell>
          <cell r="X53">
            <v>1.8908698001080415E-2</v>
          </cell>
          <cell r="Y53">
            <v>-5.3267045454545858E-3</v>
          </cell>
          <cell r="Z53">
            <v>3.3025099075296716E-3</v>
          </cell>
          <cell r="AA53">
            <v>-4.6796256299496131E-3</v>
          </cell>
          <cell r="AB53">
            <v>6.106022758812113E-3</v>
          </cell>
          <cell r="AC53">
            <v>-7.590666291818926E-3</v>
          </cell>
          <cell r="AD53">
            <v>-6.8085106382977933E-3</v>
          </cell>
          <cell r="AE53">
            <v>0</v>
          </cell>
          <cell r="AF53">
            <v>-7.2380952380952657E-3</v>
          </cell>
          <cell r="AG53">
            <v>1.6275284817484081E-3</v>
          </cell>
          <cell r="AH53">
            <v>-5.8502340093602445E-3</v>
          </cell>
        </row>
        <row r="54">
          <cell r="B54">
            <v>-6.5575909006526656E-3</v>
          </cell>
          <cell r="E54">
            <v>0</v>
          </cell>
          <cell r="F54">
            <v>-2.5017373175816648E-2</v>
          </cell>
          <cell r="G54">
            <v>-1.8975332068310591E-3</v>
          </cell>
          <cell r="H54">
            <v>-7.6169749727963421E-3</v>
          </cell>
          <cell r="I54">
            <v>-1.1206896551724133E-2</v>
          </cell>
          <cell r="J54">
            <v>-4.8449612403111963E-4</v>
          </cell>
          <cell r="K54">
            <v>-7.8585461689584246E-4</v>
          </cell>
          <cell r="L54">
            <v>-1.4731369150779883E-2</v>
          </cell>
          <cell r="M54">
            <v>-1.9248395967002785E-2</v>
          </cell>
          <cell r="N54">
            <v>-3.5468501852832235E-2</v>
          </cell>
          <cell r="O54">
            <v>1.1223344556678949E-3</v>
          </cell>
          <cell r="P54">
            <v>-4.7080979284364055E-4</v>
          </cell>
          <cell r="Q54">
            <v>-3.4997426659805209E-3</v>
          </cell>
          <cell r="R54">
            <v>1.2204724409448753E-2</v>
          </cell>
          <cell r="S54">
            <v>-2.2421524663677084E-2</v>
          </cell>
          <cell r="T54">
            <v>-2.0694752402069527E-2</v>
          </cell>
          <cell r="U54">
            <v>1.1341083073432845E-3</v>
          </cell>
          <cell r="V54">
            <v>0</v>
          </cell>
          <cell r="W54">
            <v>-3.1799872800508666E-3</v>
          </cell>
          <cell r="X54">
            <v>-7.4231177094380429E-3</v>
          </cell>
          <cell r="Y54">
            <v>-8.2113530881828822E-3</v>
          </cell>
          <cell r="Z54">
            <v>-8.8874259381171994E-3</v>
          </cell>
          <cell r="AA54">
            <v>-3.6166365280289048E-3</v>
          </cell>
          <cell r="AB54">
            <v>-1.6275862068965474E-2</v>
          </cell>
          <cell r="AC54">
            <v>-5.9490084985835967E-3</v>
          </cell>
          <cell r="AD54">
            <v>-1.1568123393316254E-2</v>
          </cell>
          <cell r="AE54">
            <v>5.4298642533936459E-3</v>
          </cell>
          <cell r="AF54">
            <v>-4.221028396009241E-3</v>
          </cell>
          <cell r="AG54">
            <v>-1.4391829155060321E-2</v>
          </cell>
          <cell r="AH54">
            <v>-1.5692428403295544E-3</v>
          </cell>
        </row>
        <row r="55">
          <cell r="B55">
            <v>2.5605543322357871E-3</v>
          </cell>
          <cell r="E55">
            <v>7.348438456827866E-3</v>
          </cell>
          <cell r="F55">
            <v>-6.4148253741981298E-3</v>
          </cell>
          <cell r="G55">
            <v>3.0893536121674448E-3</v>
          </cell>
          <cell r="H55">
            <v>3.6549707602318016E-4</v>
          </cell>
          <cell r="I55">
            <v>-8.2824760244114559E-3</v>
          </cell>
          <cell r="J55">
            <v>-5.5744062045564036E-3</v>
          </cell>
          <cell r="K55">
            <v>2.0841525756980062E-2</v>
          </cell>
          <cell r="L55">
            <v>-5.7167985927880638E-3</v>
          </cell>
          <cell r="M55">
            <v>6.5420560747664336E-3</v>
          </cell>
          <cell r="N55">
            <v>9.3304061470911304E-3</v>
          </cell>
          <cell r="O55">
            <v>-7.1001494768312412E-3</v>
          </cell>
          <cell r="P55">
            <v>1.6486104569006788E-3</v>
          </cell>
          <cell r="Q55">
            <v>4.3383947939261702E-3</v>
          </cell>
          <cell r="R55">
            <v>-3.111629716063824E-3</v>
          </cell>
          <cell r="S55">
            <v>2.0642201834862206E-2</v>
          </cell>
          <cell r="T55">
            <v>2.2641509433962703E-3</v>
          </cell>
          <cell r="U55">
            <v>-3.228547153780803E-2</v>
          </cell>
          <cell r="V55">
            <v>9.6774193548387899E-3</v>
          </cell>
          <cell r="W55">
            <v>8.0816673755848001E-3</v>
          </cell>
          <cell r="X55">
            <v>1.1752136752136932E-2</v>
          </cell>
          <cell r="Y55">
            <v>7.1994240460759862E-4</v>
          </cell>
          <cell r="Z55">
            <v>1.8266356692128838E-2</v>
          </cell>
          <cell r="AA55">
            <v>3.9927404718693715E-3</v>
          </cell>
          <cell r="AB55">
            <v>2.0471116096466568E-2</v>
          </cell>
          <cell r="AC55">
            <v>-6.8395554288970262E-3</v>
          </cell>
          <cell r="AD55">
            <v>-8.2358040745555972E-3</v>
          </cell>
          <cell r="AE55">
            <v>-7.2007200720072273E-3</v>
          </cell>
          <cell r="AF55">
            <v>1.387283236994219E-2</v>
          </cell>
          <cell r="AG55">
            <v>7.7720207253884066E-3</v>
          </cell>
          <cell r="AH55">
            <v>-1.9646365422396617E-3</v>
          </cell>
        </row>
        <row r="56">
          <cell r="B56">
            <v>-8.1557193304148123E-3</v>
          </cell>
          <cell r="E56">
            <v>-7.4974670719352154E-3</v>
          </cell>
          <cell r="F56">
            <v>-4.3041606886655703E-3</v>
          </cell>
          <cell r="G56">
            <v>-5.2120350627813394E-3</v>
          </cell>
          <cell r="H56">
            <v>-2.1191085129704135E-2</v>
          </cell>
          <cell r="I56">
            <v>-9.890109890109855E-3</v>
          </cell>
          <cell r="J56">
            <v>-5.849378503534064E-3</v>
          </cell>
          <cell r="K56">
            <v>-9.24499229583986E-3</v>
          </cell>
          <cell r="L56">
            <v>-1.2826183104820865E-2</v>
          </cell>
          <cell r="M56">
            <v>-4.6425255338904403E-3</v>
          </cell>
          <cell r="N56">
            <v>-1.169113648722131E-2</v>
          </cell>
          <cell r="O56">
            <v>1.8818216033120727E-3</v>
          </cell>
          <cell r="P56">
            <v>-1.269691982130261E-2</v>
          </cell>
          <cell r="Q56">
            <v>2.4683739586546238E-3</v>
          </cell>
          <cell r="R56">
            <v>-8.9738587592664842E-3</v>
          </cell>
          <cell r="S56">
            <v>-1.9475655430711614E-2</v>
          </cell>
          <cell r="T56">
            <v>-1.6566265060241059E-2</v>
          </cell>
          <cell r="U56">
            <v>2.0485806262803496E-2</v>
          </cell>
          <cell r="V56">
            <v>-9.5846645367412275E-3</v>
          </cell>
          <cell r="W56">
            <v>5.4852320675105037E-3</v>
          </cell>
          <cell r="X56">
            <v>2.1119324181626542E-3</v>
          </cell>
          <cell r="Y56">
            <v>-3.9208633093525069E-2</v>
          </cell>
          <cell r="Z56">
            <v>3.1311154598825608E-2</v>
          </cell>
          <cell r="AA56">
            <v>-1.5907447577729661E-2</v>
          </cell>
          <cell r="AB56">
            <v>-6.5952184666115965E-3</v>
          </cell>
          <cell r="AC56">
            <v>-3.7302725968436645E-3</v>
          </cell>
          <cell r="AD56">
            <v>-4.3706293706293753E-3</v>
          </cell>
          <cell r="AE56">
            <v>-7.2529465095194645E-3</v>
          </cell>
          <cell r="AF56">
            <v>-4.5610034207524963E-3</v>
          </cell>
          <cell r="AG56">
            <v>-8.4131806496844375E-3</v>
          </cell>
          <cell r="AH56">
            <v>-6.2992125984251413E-3</v>
          </cell>
        </row>
        <row r="57">
          <cell r="B57">
            <v>-3.6568270930259494E-4</v>
          </cell>
          <cell r="E57">
            <v>3.4708044099633906E-3</v>
          </cell>
          <cell r="F57">
            <v>5.0432276657059738E-3</v>
          </cell>
          <cell r="G57">
            <v>-1.1193141224100978E-2</v>
          </cell>
          <cell r="H57">
            <v>-1.2691302724897269E-2</v>
          </cell>
          <cell r="I57">
            <v>-1.5760266370699272E-2</v>
          </cell>
          <cell r="J57">
            <v>8.825692571708732E-3</v>
          </cell>
          <cell r="K57">
            <v>9.3312597200623237E-3</v>
          </cell>
          <cell r="L57">
            <v>6.2724014336916767E-3</v>
          </cell>
          <cell r="M57">
            <v>8.3955223880596286E-3</v>
          </cell>
          <cell r="N57">
            <v>5.2269601100412011E-3</v>
          </cell>
          <cell r="O57">
            <v>-1.3899323816679132E-2</v>
          </cell>
          <cell r="P57">
            <v>-3.0959752321981782E-3</v>
          </cell>
          <cell r="Q57">
            <v>2.4622960911049319E-3</v>
          </cell>
          <cell r="R57">
            <v>2.7559055118109299E-3</v>
          </cell>
          <cell r="S57">
            <v>-3.8197097020631343E-4</v>
          </cell>
          <cell r="T57">
            <v>-1.0336906584992311E-2</v>
          </cell>
          <cell r="U57">
            <v>1.6919988528821372E-2</v>
          </cell>
          <cell r="V57">
            <v>-5.6451612903225534E-3</v>
          </cell>
          <cell r="W57">
            <v>-1.7624842635333482E-2</v>
          </cell>
          <cell r="X57">
            <v>1.949420442571137E-2</v>
          </cell>
          <cell r="Y57">
            <v>-7.1134406589293819E-3</v>
          </cell>
          <cell r="Z57">
            <v>-2.5300442757748565E-3</v>
          </cell>
          <cell r="AA57">
            <v>6.9801616458486926E-3</v>
          </cell>
          <cell r="AB57">
            <v>2.7385892116182475E-2</v>
          </cell>
          <cell r="AC57">
            <v>6.0483870967742437E-3</v>
          </cell>
          <cell r="AD57">
            <v>8.3406496927127538E-3</v>
          </cell>
          <cell r="AE57">
            <v>-3.6529680365297024E-3</v>
          </cell>
          <cell r="AF57">
            <v>8.4001527300496814E-3</v>
          </cell>
          <cell r="AG57">
            <v>-4.4779637049258136E-3</v>
          </cell>
          <cell r="AH57">
            <v>9.5087163232963068E-3</v>
          </cell>
        </row>
        <row r="58">
          <cell r="B58">
            <v>4.6235138705408296E-4</v>
          </cell>
          <cell r="E58">
            <v>-2.4415055951169107E-3</v>
          </cell>
          <cell r="F58">
            <v>3.5842293906811484E-3</v>
          </cell>
          <cell r="G58">
            <v>-8.6705202312140628E-3</v>
          </cell>
          <cell r="H58">
            <v>-3.7807183364846342E-4</v>
          </cell>
          <cell r="I58">
            <v>-1.0148849797023018E-2</v>
          </cell>
          <cell r="J58">
            <v>1.944106925880984E-3</v>
          </cell>
          <cell r="K58">
            <v>1.3097072419106404E-2</v>
          </cell>
          <cell r="L58">
            <v>-4.4523597506678225E-3</v>
          </cell>
          <cell r="M58">
            <v>3.7002775208141436E-3</v>
          </cell>
          <cell r="N58">
            <v>6.841817186644672E-3</v>
          </cell>
          <cell r="O58">
            <v>3.0476190476191878E-3</v>
          </cell>
          <cell r="P58">
            <v>-1.1944577161967507E-3</v>
          </cell>
          <cell r="Q58">
            <v>2.0468734008805001E-4</v>
          </cell>
          <cell r="R58">
            <v>-8.2449941107184399E-3</v>
          </cell>
          <cell r="S58">
            <v>2.025219717233484E-2</v>
          </cell>
          <cell r="T58">
            <v>6.1895551257253878E-3</v>
          </cell>
          <cell r="U58">
            <v>7.8962210941906363E-3</v>
          </cell>
          <cell r="V58">
            <v>6.4882400648824667E-3</v>
          </cell>
          <cell r="W58">
            <v>1.4950875694148547E-3</v>
          </cell>
          <cell r="X58">
            <v>-5.6847545219639306E-3</v>
          </cell>
          <cell r="Y58">
            <v>-5.6561085972850478E-3</v>
          </cell>
          <cell r="Z58">
            <v>6.9752694990490305E-3</v>
          </cell>
          <cell r="AA58">
            <v>-3.1740240788033725E-2</v>
          </cell>
          <cell r="AB58">
            <v>2.9079159935379684E-2</v>
          </cell>
          <cell r="AC58">
            <v>-4.8668766103635575E-3</v>
          </cell>
          <cell r="AD58">
            <v>-3.9616891597736181E-2</v>
          </cell>
          <cell r="AE58">
            <v>3.6663611365719273E-3</v>
          </cell>
          <cell r="AF58">
            <v>2.006815600151457E-2</v>
          </cell>
          <cell r="AG58">
            <v>-6.6287878787877341E-3</v>
          </cell>
          <cell r="AH58">
            <v>-5.1020408163265918E-3</v>
          </cell>
        </row>
        <row r="59">
          <cell r="B59">
            <v>-7.1098110313794205E-4</v>
          </cell>
          <cell r="E59">
            <v>7.7503569243320136E-3</v>
          </cell>
          <cell r="F59">
            <v>-8.5714285714285632E-3</v>
          </cell>
          <cell r="G59">
            <v>-3.4013605442175798E-3</v>
          </cell>
          <cell r="H59">
            <v>3.7821482602118373E-3</v>
          </cell>
          <cell r="I59">
            <v>1.2759170653907415E-2</v>
          </cell>
          <cell r="J59">
            <v>6.0635459616784626E-3</v>
          </cell>
          <cell r="K59">
            <v>-1.0266159695817456E-2</v>
          </cell>
          <cell r="L59">
            <v>9.8389982110913543E-3</v>
          </cell>
          <cell r="M59">
            <v>-3.6866359447004227E-3</v>
          </cell>
          <cell r="N59">
            <v>-5.1644468605598348E-3</v>
          </cell>
          <cell r="O59">
            <v>3.0383592859855035E-3</v>
          </cell>
          <cell r="P59">
            <v>-3.3484812245874185E-3</v>
          </cell>
          <cell r="Q59">
            <v>-1.5348408881613596E-3</v>
          </cell>
          <cell r="R59">
            <v>3.9588281868563335E-4</v>
          </cell>
          <cell r="S59">
            <v>-2.5842696629213346E-2</v>
          </cell>
          <cell r="T59">
            <v>1.2687427912341231E-2</v>
          </cell>
          <cell r="U59">
            <v>-3.9171796306659568E-3</v>
          </cell>
          <cell r="V59">
            <v>-8.058017727639033E-3</v>
          </cell>
          <cell r="W59">
            <v>1.4928556195350939E-2</v>
          </cell>
          <cell r="X59">
            <v>-3.2744282744282649E-2</v>
          </cell>
          <cell r="Y59">
            <v>-6.0675009480468667E-3</v>
          </cell>
          <cell r="Z59">
            <v>3.1486146095716094E-4</v>
          </cell>
          <cell r="AA59">
            <v>2.2607385079127518E-3</v>
          </cell>
          <cell r="AB59">
            <v>-5.3898482469910913E-2</v>
          </cell>
          <cell r="AC59">
            <v>7.7675489067894343E-3</v>
          </cell>
          <cell r="AD59">
            <v>1.3599274705349274E-3</v>
          </cell>
          <cell r="AE59">
            <v>8.2191780821918581E-3</v>
          </cell>
          <cell r="AF59">
            <v>-9.2798812175204359E-3</v>
          </cell>
          <cell r="AG59">
            <v>1.4299332697806921E-3</v>
          </cell>
          <cell r="AH59">
            <v>1.5779092702170594E-3</v>
          </cell>
        </row>
        <row r="60">
          <cell r="B60">
            <v>8.8021100670321317E-3</v>
          </cell>
          <cell r="E60">
            <v>1.0928961748634114E-2</v>
          </cell>
          <cell r="F60">
            <v>2.0172910662824117E-2</v>
          </cell>
          <cell r="G60">
            <v>7.0697220867870225E-3</v>
          </cell>
          <cell r="H60">
            <v>-4.5214770158251705E-3</v>
          </cell>
          <cell r="I60">
            <v>-6.074240719910029E-3</v>
          </cell>
          <cell r="J60">
            <v>1.0366441658630654E-2</v>
          </cell>
          <cell r="K60">
            <v>3.4575489819439031E-2</v>
          </cell>
          <cell r="L60">
            <v>-7.9716563330380907E-3</v>
          </cell>
          <cell r="M60">
            <v>-3.7002775208140326E-3</v>
          </cell>
          <cell r="N60">
            <v>-2.7322404371576958E-4</v>
          </cell>
          <cell r="O60">
            <v>6.815600151457657E-3</v>
          </cell>
          <cell r="P60">
            <v>7.4394048476120744E-3</v>
          </cell>
          <cell r="Q60">
            <v>1.7319122771059625E-2</v>
          </cell>
          <cell r="R60">
            <v>1.6224772457459347E-2</v>
          </cell>
          <cell r="S60">
            <v>1.3840830449826758E-2</v>
          </cell>
          <cell r="T60">
            <v>8.7319665907366062E-3</v>
          </cell>
          <cell r="U60">
            <v>4.5224719101123467E-2</v>
          </cell>
          <cell r="V60">
            <v>3.2493907392363575E-3</v>
          </cell>
          <cell r="W60">
            <v>2.1012817818855112E-4</v>
          </cell>
          <cell r="X60">
            <v>2.2031166039763628E-2</v>
          </cell>
          <cell r="Y60">
            <v>-4.1968714231210846E-3</v>
          </cell>
          <cell r="Z60">
            <v>5.0361976707586908E-3</v>
          </cell>
          <cell r="AA60">
            <v>-1.3533834586466287E-2</v>
          </cell>
          <cell r="AB60">
            <v>1.8805309734513109E-2</v>
          </cell>
          <cell r="AC60">
            <v>6.8512703397087815E-3</v>
          </cell>
          <cell r="AD60">
            <v>1.9013128112267852E-2</v>
          </cell>
          <cell r="AE60">
            <v>5.4347826086955653E-3</v>
          </cell>
          <cell r="AF60">
            <v>1.4237542150618232E-2</v>
          </cell>
          <cell r="AG60">
            <v>-9.0433127082342191E-3</v>
          </cell>
          <cell r="AH60">
            <v>3.1508467900747128E-3</v>
          </cell>
        </row>
        <row r="61">
          <cell r="B61">
            <v>-3.4306786295420499E-3</v>
          </cell>
          <cell r="E61">
            <v>-1.5615615615615641E-2</v>
          </cell>
          <cell r="F61">
            <v>-2.1186440677966045E-3</v>
          </cell>
          <cell r="G61">
            <v>-5.8097312999274564E-3</v>
          </cell>
          <cell r="H61">
            <v>-1.0598031794095464E-2</v>
          </cell>
          <cell r="I61">
            <v>4.3005885015843237E-3</v>
          </cell>
          <cell r="J61">
            <v>-7.1581961345740241E-3</v>
          </cell>
          <cell r="K61">
            <v>-5.5699962866690989E-3</v>
          </cell>
          <cell r="L61">
            <v>-1.2500000000000067E-2</v>
          </cell>
          <cell r="M61">
            <v>0</v>
          </cell>
          <cell r="N61">
            <v>-2.4596884394644247E-3</v>
          </cell>
          <cell r="O61">
            <v>-1.9932305377961423E-2</v>
          </cell>
          <cell r="P61">
            <v>-1.9056693663649371E-3</v>
          </cell>
          <cell r="Q61">
            <v>-6.2455928276416994E-3</v>
          </cell>
          <cell r="R61">
            <v>-1.3239875389408073E-2</v>
          </cell>
          <cell r="S61">
            <v>-4.929844520288218E-3</v>
          </cell>
          <cell r="T61">
            <v>1.5054572826498358E-3</v>
          </cell>
          <cell r="U61">
            <v>1.8812147272238455E-2</v>
          </cell>
          <cell r="V61">
            <v>-1.6194331983805377E-3</v>
          </cell>
          <cell r="W61">
            <v>-2.5210084033614466E-3</v>
          </cell>
          <cell r="X61">
            <v>1.4721345951629994E-2</v>
          </cell>
          <cell r="Y61">
            <v>-1.9157088122605415E-2</v>
          </cell>
          <cell r="Z61">
            <v>-1.5032884434700966E-2</v>
          </cell>
          <cell r="AA61">
            <v>8.3841463414635609E-3</v>
          </cell>
          <cell r="AB61">
            <v>-4.6145494028230205E-3</v>
          </cell>
          <cell r="AC61">
            <v>1.1341083073435065E-3</v>
          </cell>
          <cell r="AD61">
            <v>2.7543314082629999E-2</v>
          </cell>
          <cell r="AE61">
            <v>-1.8018018018017834E-3</v>
          </cell>
          <cell r="AF61">
            <v>-1.8470631695604034E-3</v>
          </cell>
          <cell r="AG61">
            <v>-1.7050912584053668E-2</v>
          </cell>
          <cell r="AH61">
            <v>6.2819002748333297E-3</v>
          </cell>
        </row>
        <row r="62">
          <cell r="B62">
            <v>5.4038479036710996E-3</v>
          </cell>
          <cell r="E62">
            <v>1.321944274964415E-2</v>
          </cell>
          <cell r="F62">
            <v>2.8308563340408988E-3</v>
          </cell>
          <cell r="G62">
            <v>8.522035549062501E-3</v>
          </cell>
          <cell r="H62">
            <v>-7.6511094108644429E-4</v>
          </cell>
          <cell r="I62">
            <v>-1.5776425512733505E-3</v>
          </cell>
          <cell r="J62">
            <v>3.1242489786109662E-3</v>
          </cell>
          <cell r="K62">
            <v>2.2404779686333587E-3</v>
          </cell>
          <cell r="L62">
            <v>9.0415913200736497E-4</v>
          </cell>
          <cell r="M62">
            <v>8.3565459610028814E-3</v>
          </cell>
          <cell r="N62">
            <v>5.2054794520546288E-3</v>
          </cell>
          <cell r="O62">
            <v>7.6745970836531452E-3</v>
          </cell>
          <cell r="P62">
            <v>2.3866348448686736E-3</v>
          </cell>
          <cell r="Q62">
            <v>8.0081094779522743E-3</v>
          </cell>
          <cell r="R62">
            <v>8.2872928176795924E-3</v>
          </cell>
          <cell r="S62">
            <v>1.5243902439026069E-3</v>
          </cell>
          <cell r="T62">
            <v>8.6433671552046398E-3</v>
          </cell>
          <cell r="U62">
            <v>-1.0551305724083582E-3</v>
          </cell>
          <cell r="V62">
            <v>1.1354420113544261E-2</v>
          </cell>
          <cell r="W62">
            <v>2.7379949452401853E-3</v>
          </cell>
          <cell r="X62">
            <v>2.5906735751295429E-3</v>
          </cell>
          <cell r="Y62">
            <v>-1.1718750000000444E-3</v>
          </cell>
          <cell r="Z62">
            <v>7.9491255961843255E-3</v>
          </cell>
          <cell r="AA62">
            <v>-1.1337868480725599E-2</v>
          </cell>
          <cell r="AB62">
            <v>-7.0902645214070414E-3</v>
          </cell>
          <cell r="AC62">
            <v>5.0977060322854317E-3</v>
          </cell>
          <cell r="AD62">
            <v>6.9174232598356866E-3</v>
          </cell>
          <cell r="AE62">
            <v>-1.8050541516245744E-3</v>
          </cell>
          <cell r="AF62">
            <v>8.8823094004442105E-3</v>
          </cell>
          <cell r="AG62">
            <v>-7.3295870999268153E-4</v>
          </cell>
          <cell r="AH62">
            <v>1.2875536480686733E-2</v>
          </cell>
        </row>
        <row r="63">
          <cell r="B63">
            <v>1.002559190712482E-2</v>
          </cell>
          <cell r="E63">
            <v>1.4050582095544106E-2</v>
          </cell>
          <cell r="F63">
            <v>-1.4114326040931546E-3</v>
          </cell>
          <cell r="G63">
            <v>8.6914534041526714E-3</v>
          </cell>
          <cell r="H63">
            <v>4.9770290964779029E-3</v>
          </cell>
          <cell r="I63">
            <v>1.6704288939051848E-2</v>
          </cell>
          <cell r="J63">
            <v>1.0781025395304233E-2</v>
          </cell>
          <cell r="K63">
            <v>6.3338301043218692E-3</v>
          </cell>
          <cell r="L63">
            <v>9.4850948509483946E-3</v>
          </cell>
          <cell r="M63">
            <v>2.7624309392264568E-3</v>
          </cell>
          <cell r="N63">
            <v>2.6165167620605168E-2</v>
          </cell>
          <cell r="O63">
            <v>2.9702970297029507E-2</v>
          </cell>
          <cell r="P63">
            <v>3.8095238095237072E-3</v>
          </cell>
          <cell r="Q63">
            <v>8.6484312148029652E-3</v>
          </cell>
          <cell r="R63">
            <v>1.0958904109588996E-2</v>
          </cell>
          <cell r="S63">
            <v>-4.1856925418569668E-3</v>
          </cell>
          <cell r="T63">
            <v>4.4709388971686526E-3</v>
          </cell>
          <cell r="U63">
            <v>1.3731185635067478E-2</v>
          </cell>
          <cell r="V63">
            <v>7.2173215717721284E-3</v>
          </cell>
          <cell r="W63">
            <v>1.1762234824616691E-2</v>
          </cell>
          <cell r="X63">
            <v>-9.302325581395321E-3</v>
          </cell>
          <cell r="Y63">
            <v>7.8216660148611172E-3</v>
          </cell>
          <cell r="Z63">
            <v>9.1482649842271613E-3</v>
          </cell>
          <cell r="AA63">
            <v>5.3516819571863827E-3</v>
          </cell>
          <cell r="AB63">
            <v>-2.471848393298548E-2</v>
          </cell>
          <cell r="AC63">
            <v>7.3260073260073E-3</v>
          </cell>
          <cell r="AD63">
            <v>1.4598540145985384E-2</v>
          </cell>
          <cell r="AE63">
            <v>7.2332730560578096E-3</v>
          </cell>
          <cell r="AF63">
            <v>2.0542920029346989E-2</v>
          </cell>
          <cell r="AG63">
            <v>3.0073349633251922E-2</v>
          </cell>
          <cell r="AH63">
            <v>5.0077041602463179E-3</v>
          </cell>
        </row>
        <row r="64">
          <cell r="B64">
            <v>-6.2473554521242924E-3</v>
          </cell>
          <cell r="E64">
            <v>-1.8606492478226544E-2</v>
          </cell>
          <cell r="F64">
            <v>5.6537102473497303E-3</v>
          </cell>
          <cell r="G64">
            <v>5.2656773575874283E-3</v>
          </cell>
          <cell r="H64">
            <v>-1.9047619047618536E-3</v>
          </cell>
          <cell r="I64">
            <v>-9.3250444049733927E-3</v>
          </cell>
          <cell r="J64">
            <v>-5.4515287982933591E-3</v>
          </cell>
          <cell r="K64">
            <v>-1.9992595335061147E-2</v>
          </cell>
          <cell r="L64">
            <v>-4.921700223713632E-3</v>
          </cell>
          <cell r="M64">
            <v>-2.7548209366391463E-3</v>
          </cell>
          <cell r="N64">
            <v>4.2496679946879556E-3</v>
          </cell>
          <cell r="O64">
            <v>-6.286982248520645E-3</v>
          </cell>
          <cell r="P64">
            <v>-5.2182163187856068E-3</v>
          </cell>
          <cell r="Q64">
            <v>2.5922233300099684E-3</v>
          </cell>
          <cell r="R64">
            <v>-1.432442895857533E-2</v>
          </cell>
          <cell r="S64">
            <v>-2.2927015666794004E-2</v>
          </cell>
          <cell r="T64">
            <v>6.3056379821957442E-3</v>
          </cell>
          <cell r="U64">
            <v>-3.7249283667621813E-2</v>
          </cell>
          <cell r="V64">
            <v>-5.5732484076431721E-3</v>
          </cell>
          <cell r="W64">
            <v>-4.3595598920490586E-3</v>
          </cell>
          <cell r="X64">
            <v>-2.8169014084507227E-2</v>
          </cell>
          <cell r="Y64">
            <v>-6.5968180054326586E-3</v>
          </cell>
          <cell r="Z64">
            <v>-7.8149421694279075E-3</v>
          </cell>
          <cell r="AA64">
            <v>-2.0532319391634912E-2</v>
          </cell>
          <cell r="AB64">
            <v>-1.6333427203604645E-2</v>
          </cell>
          <cell r="AC64">
            <v>1.6783216783218258E-3</v>
          </cell>
          <cell r="AD64">
            <v>-7.1942446043166131E-3</v>
          </cell>
          <cell r="AE64">
            <v>9.8743267504488585E-3</v>
          </cell>
          <cell r="AF64">
            <v>-4.6728971962616273E-3</v>
          </cell>
          <cell r="AG64">
            <v>-7.8803702824590482E-2</v>
          </cell>
          <cell r="AH64">
            <v>3.0663089306248725E-3</v>
          </cell>
        </row>
        <row r="65">
          <cell r="B65">
            <v>-1.968641987677211E-3</v>
          </cell>
          <cell r="E65">
            <v>-8.67285195643408E-3</v>
          </cell>
          <cell r="F65">
            <v>1.9676739283204459E-2</v>
          </cell>
          <cell r="G65">
            <v>-1.6666666666666718E-2</v>
          </cell>
          <cell r="H65">
            <v>-7.6335877862587775E-4</v>
          </cell>
          <cell r="I65">
            <v>-1.5239802779022815E-2</v>
          </cell>
          <cell r="J65">
            <v>-7.3879885605339091E-3</v>
          </cell>
          <cell r="K65">
            <v>1.7755950132225307E-2</v>
          </cell>
          <cell r="L65">
            <v>4.4964028776979248E-3</v>
          </cell>
          <cell r="M65">
            <v>-9.2081031307550409E-3</v>
          </cell>
          <cell r="N65">
            <v>-1.1637133033589153E-2</v>
          </cell>
          <cell r="O65">
            <v>-2.9772981019724476E-3</v>
          </cell>
          <cell r="P65">
            <v>0</v>
          </cell>
          <cell r="Q65">
            <v>2.3866348448686736E-3</v>
          </cell>
          <cell r="R65">
            <v>0</v>
          </cell>
          <cell r="S65">
            <v>-8.9949159170902293E-3</v>
          </cell>
          <cell r="T65">
            <v>-6.2661260597124402E-3</v>
          </cell>
          <cell r="U65">
            <v>2.7056277056276556E-3</v>
          </cell>
          <cell r="V65">
            <v>-7.2057646116894247E-3</v>
          </cell>
          <cell r="W65">
            <v>1.4595496246872397E-2</v>
          </cell>
          <cell r="X65">
            <v>-1.0735373054213682E-3</v>
          </cell>
          <cell r="Y65">
            <v>-3.5156250000000222E-3</v>
          </cell>
          <cell r="Z65">
            <v>2.520478890989386E-3</v>
          </cell>
          <cell r="AA65">
            <v>1.1257763975155211E-2</v>
          </cell>
          <cell r="AB65">
            <v>-2.7483538505582605E-2</v>
          </cell>
          <cell r="AC65">
            <v>9.7738061993857261E-3</v>
          </cell>
          <cell r="AD65">
            <v>-3.4100596760442414E-3</v>
          </cell>
          <cell r="AE65">
            <v>6.2222222222221291E-3</v>
          </cell>
          <cell r="AF65">
            <v>1.0473094980137265E-2</v>
          </cell>
          <cell r="AG65">
            <v>-4.2772481319247713E-2</v>
          </cell>
          <cell r="AH65">
            <v>1.1463507833398001E-3</v>
          </cell>
        </row>
        <row r="66">
          <cell r="B66">
            <v>6.7055817945462781E-3</v>
          </cell>
          <cell r="E66">
            <v>2.4211597151576836E-2</v>
          </cell>
          <cell r="F66">
            <v>-4.3418332184700148E-2</v>
          </cell>
          <cell r="G66">
            <v>-4.3583535108958626E-3</v>
          </cell>
          <cell r="H66">
            <v>1.9098548510312341E-3</v>
          </cell>
          <cell r="I66">
            <v>-1.5930814747382782E-2</v>
          </cell>
          <cell r="J66">
            <v>1.5126050420168236E-2</v>
          </cell>
          <cell r="K66">
            <v>1.5219005196733582E-2</v>
          </cell>
          <cell r="L66">
            <v>2.2381378692928333E-3</v>
          </cell>
          <cell r="M66">
            <v>1.8587360594795044E-3</v>
          </cell>
          <cell r="N66">
            <v>7.4926411560074513E-3</v>
          </cell>
          <cell r="O66">
            <v>2.9861888764464384E-2</v>
          </cell>
          <cell r="P66">
            <v>2.5274201239866567E-2</v>
          </cell>
          <cell r="Q66">
            <v>1.5873015873015817E-3</v>
          </cell>
          <cell r="R66">
            <v>8.2482325216024499E-3</v>
          </cell>
          <cell r="S66">
            <v>-1.5785319652723562E-3</v>
          </cell>
          <cell r="T66">
            <v>7.4183976261128493E-3</v>
          </cell>
          <cell r="U66">
            <v>-6.4759848893686245E-3</v>
          </cell>
          <cell r="V66">
            <v>4.8387096774193505E-2</v>
          </cell>
          <cell r="W66">
            <v>8.2203041512540764E-4</v>
          </cell>
          <cell r="X66">
            <v>-4.8361096184846852E-3</v>
          </cell>
          <cell r="Y66">
            <v>-1.9600156801254931E-3</v>
          </cell>
          <cell r="Z66">
            <v>1.9484600879949632E-2</v>
          </cell>
          <cell r="AA66">
            <v>-1.305182341650668E-2</v>
          </cell>
          <cell r="AB66">
            <v>-1.0008831321754452E-2</v>
          </cell>
          <cell r="AC66">
            <v>1.9358407079645978E-3</v>
          </cell>
          <cell r="AD66">
            <v>-2.1385799828913532E-3</v>
          </cell>
          <cell r="AE66">
            <v>-2.6501766784452485E-3</v>
          </cell>
          <cell r="AF66">
            <v>6.7905646890635829E-3</v>
          </cell>
          <cell r="AG66">
            <v>-6.7294751009421283E-3</v>
          </cell>
          <cell r="AH66">
            <v>5.7251908396946938E-3</v>
          </cell>
        </row>
        <row r="67">
          <cell r="B67">
            <v>2.9814581224791858E-3</v>
          </cell>
          <cell r="E67">
            <v>-1.5891934843067279E-2</v>
          </cell>
          <cell r="F67">
            <v>1.5129682997118143E-2</v>
          </cell>
          <cell r="G67">
            <v>1.7023346303501885E-3</v>
          </cell>
          <cell r="H67">
            <v>1.4868471216164636E-2</v>
          </cell>
          <cell r="I67">
            <v>4.1628122109158561E-3</v>
          </cell>
          <cell r="J67">
            <v>2.6017029328286867E-3</v>
          </cell>
          <cell r="K67">
            <v>1.023765996343684E-2</v>
          </cell>
          <cell r="L67">
            <v>4.4662795891021734E-3</v>
          </cell>
          <cell r="M67">
            <v>8.3487940630797564E-3</v>
          </cell>
          <cell r="N67">
            <v>1.0889774236387817E-2</v>
          </cell>
          <cell r="O67">
            <v>3.6245016310254563E-4</v>
          </cell>
          <cell r="P67">
            <v>-2.3255813953482196E-4</v>
          </cell>
          <cell r="Q67">
            <v>1.980982567353351E-4</v>
          </cell>
          <cell r="R67">
            <v>4.6747175691468357E-3</v>
          </cell>
          <cell r="S67">
            <v>7.5098814229248578E-3</v>
          </cell>
          <cell r="T67">
            <v>6.259204712812938E-3</v>
          </cell>
          <cell r="U67">
            <v>-1.3579576317218622E-3</v>
          </cell>
          <cell r="V67">
            <v>0</v>
          </cell>
          <cell r="W67">
            <v>-6.7761806981521122E-3</v>
          </cell>
          <cell r="X67">
            <v>4.8596112311014572E-3</v>
          </cell>
          <cell r="Y67">
            <v>1.5710919088767206E-3</v>
          </cell>
          <cell r="Z67">
            <v>-3.390875462392029E-3</v>
          </cell>
          <cell r="AA67">
            <v>1.5947102294826765E-2</v>
          </cell>
          <cell r="AB67">
            <v>2.2004162949747164E-2</v>
          </cell>
          <cell r="AC67">
            <v>-3.0361578802098332E-3</v>
          </cell>
          <cell r="AD67">
            <v>1.285897985426443E-3</v>
          </cell>
          <cell r="AE67">
            <v>1.771479185119551E-3</v>
          </cell>
          <cell r="AF67">
            <v>1.0294639687610907E-2</v>
          </cell>
          <cell r="AG67">
            <v>1.4363143631436426E-2</v>
          </cell>
          <cell r="AH67">
            <v>7.5901328273242363E-4</v>
          </cell>
        </row>
        <row r="68">
          <cell r="B68">
            <v>-6.8101267081239758E-3</v>
          </cell>
          <cell r="E68">
            <v>-8.4779975777150574E-3</v>
          </cell>
          <cell r="F68">
            <v>-1.1355571327182457E-2</v>
          </cell>
          <cell r="G68">
            <v>-6.7977664481670974E-3</v>
          </cell>
          <cell r="H68">
            <v>-1.1645379413974366E-2</v>
          </cell>
          <cell r="I68">
            <v>-1.2206356517733719E-2</v>
          </cell>
          <cell r="J68">
            <v>-8.7284736966265486E-3</v>
          </cell>
          <cell r="K68">
            <v>-1.4477017734346731E-3</v>
          </cell>
          <cell r="L68">
            <v>-1.6896398399288581E-2</v>
          </cell>
          <cell r="M68">
            <v>-1.3799448022079108E-2</v>
          </cell>
          <cell r="N68">
            <v>8.6705202312138407E-3</v>
          </cell>
          <cell r="O68">
            <v>-1.6304347826086918E-2</v>
          </cell>
          <cell r="P68">
            <v>4.419632472667967E-3</v>
          </cell>
          <cell r="Q68">
            <v>-5.3475935828877219E-3</v>
          </cell>
          <cell r="R68">
            <v>-8.1426909654904733E-3</v>
          </cell>
          <cell r="S68">
            <v>-6.2769713613181066E-3</v>
          </cell>
          <cell r="T68">
            <v>-1.4635931211124387E-3</v>
          </cell>
          <cell r="U68">
            <v>4.6233342398694477E-2</v>
          </cell>
          <cell r="V68">
            <v>-3.8461538461538325E-3</v>
          </cell>
          <cell r="W68">
            <v>-2.3154848046309628E-2</v>
          </cell>
          <cell r="X68">
            <v>1.0746910263299547E-3</v>
          </cell>
          <cell r="Y68">
            <v>-1.098039215686275E-2</v>
          </cell>
          <cell r="Z68">
            <v>-8.3513764305598315E-3</v>
          </cell>
          <cell r="AA68">
            <v>-1.3782542113322971E-2</v>
          </cell>
          <cell r="AB68">
            <v>1.2219959266802416E-2</v>
          </cell>
          <cell r="AC68">
            <v>-6.9213732004429485E-3</v>
          </cell>
          <cell r="AD68">
            <v>-1.8407534246575263E-2</v>
          </cell>
          <cell r="AE68">
            <v>-5.3050397877983935E-3</v>
          </cell>
          <cell r="AF68">
            <v>-1.5460295151089265E-2</v>
          </cell>
          <cell r="AG68">
            <v>-2.2441891530857738E-2</v>
          </cell>
          <cell r="AH68">
            <v>-2.2753128555175195E-3</v>
          </cell>
        </row>
        <row r="69">
          <cell r="B69">
            <v>-7.4524151530773741E-3</v>
          </cell>
          <cell r="E69">
            <v>-4.071661237784463E-4</v>
          </cell>
          <cell r="F69">
            <v>1.0768126346015761E-2</v>
          </cell>
          <cell r="G69">
            <v>-2.9332681495966018E-3</v>
          </cell>
          <cell r="H69">
            <v>-1.9764348156594669E-2</v>
          </cell>
          <cell r="I69">
            <v>-1.1424574492888806E-2</v>
          </cell>
          <cell r="J69">
            <v>-9.28129462160876E-3</v>
          </cell>
          <cell r="K69">
            <v>-6.5241029358462654E-3</v>
          </cell>
          <cell r="L69">
            <v>-3.1659882406150919E-3</v>
          </cell>
          <cell r="M69">
            <v>-1.1194029850746245E-2</v>
          </cell>
          <cell r="N69">
            <v>-6.4860640791872926E-2</v>
          </cell>
          <cell r="O69">
            <v>-5.8931860036832706E-3</v>
          </cell>
          <cell r="P69">
            <v>-9.7267253358036543E-3</v>
          </cell>
          <cell r="Q69">
            <v>-1.6228594185583423E-2</v>
          </cell>
          <cell r="R69">
            <v>-2.3455824863174435E-3</v>
          </cell>
          <cell r="S69">
            <v>2.3687327279904302E-3</v>
          </cell>
          <cell r="T69">
            <v>-2.565042139977991E-3</v>
          </cell>
          <cell r="U69">
            <v>-1.4036911879386493E-2</v>
          </cell>
          <cell r="V69">
            <v>-9.2664092664092035E-3</v>
          </cell>
          <cell r="W69">
            <v>-7.8306878306877437E-3</v>
          </cell>
          <cell r="X69">
            <v>2.0397208803005995E-2</v>
          </cell>
          <cell r="Y69">
            <v>-5.9476605868358234E-3</v>
          </cell>
          <cell r="Z69">
            <v>-4.9906425452277414E-3</v>
          </cell>
          <cell r="AA69">
            <v>-5.8229813664596453E-3</v>
          </cell>
          <cell r="AB69">
            <v>5.1739005461339804E-3</v>
          </cell>
          <cell r="AC69">
            <v>-1.1708948982436573E-2</v>
          </cell>
          <cell r="AD69">
            <v>-1.7444395987788908E-2</v>
          </cell>
          <cell r="AE69">
            <v>-8.0000000000000071E-3</v>
          </cell>
          <cell r="AF69">
            <v>7.1377587437537748E-4</v>
          </cell>
          <cell r="AG69">
            <v>-5.4659743099205738E-4</v>
          </cell>
          <cell r="AH69">
            <v>-1.1022424933485486E-2</v>
          </cell>
        </row>
        <row r="70">
          <cell r="B70">
            <v>-3.302876275767419E-3</v>
          </cell>
          <cell r="E70">
            <v>-1.4460285132382955E-2</v>
          </cell>
          <cell r="F70">
            <v>-1.4204545454545414E-2</v>
          </cell>
          <cell r="G70">
            <v>9.806325079675382E-4</v>
          </cell>
          <cell r="H70">
            <v>-3.8774718883287651E-3</v>
          </cell>
          <cell r="I70">
            <v>-4.7169811320755262E-3</v>
          </cell>
          <cell r="J70">
            <v>-6.7259188085515564E-3</v>
          </cell>
          <cell r="K70">
            <v>-9.1207588471360346E-3</v>
          </cell>
          <cell r="L70">
            <v>-1.6333938294010864E-2</v>
          </cell>
          <cell r="M70">
            <v>-6.6037735849057144E-3</v>
          </cell>
          <cell r="N70">
            <v>-1.5041782729804942E-2</v>
          </cell>
          <cell r="O70">
            <v>1.1115227862170673E-3</v>
          </cell>
          <cell r="P70">
            <v>-1.6370439663236924E-3</v>
          </cell>
          <cell r="Q70">
            <v>-1.3156563100900076E-3</v>
          </cell>
          <cell r="R70">
            <v>-1.2539184952978011E-2</v>
          </cell>
          <cell r="S70">
            <v>-7.0894052776684369E-3</v>
          </cell>
          <cell r="T70">
            <v>1.8368846436443764E-2</v>
          </cell>
          <cell r="U70">
            <v>2.1091484313207065E-3</v>
          </cell>
          <cell r="V70">
            <v>-1.0132501948558192E-2</v>
          </cell>
          <cell r="W70">
            <v>6.1860068259385059E-3</v>
          </cell>
          <cell r="X70">
            <v>-5.2603892688063425E-4</v>
          </cell>
          <cell r="Y70">
            <v>-1.2764260071798872E-2</v>
          </cell>
          <cell r="Z70">
            <v>-9.0909090909090384E-3</v>
          </cell>
          <cell r="AA70">
            <v>-1.5228426395939243E-2</v>
          </cell>
          <cell r="AB70">
            <v>1.3154132113240014E-2</v>
          </cell>
          <cell r="AC70">
            <v>0</v>
          </cell>
          <cell r="AD70">
            <v>-7.1016422547715008E-3</v>
          </cell>
          <cell r="AE70">
            <v>4.4802867383513245E-3</v>
          </cell>
          <cell r="AF70">
            <v>-9.2724679029956292E-3</v>
          </cell>
          <cell r="AG70">
            <v>-1.066447908121404E-2</v>
          </cell>
          <cell r="AH70">
            <v>-1.537279016141313E-3</v>
          </cell>
        </row>
        <row r="71">
          <cell r="B71">
            <v>3.2784065325286438E-3</v>
          </cell>
          <cell r="E71">
            <v>-4.1330853482135499E-4</v>
          </cell>
          <cell r="F71">
            <v>1.1527377521613813E-2</v>
          </cell>
          <cell r="G71">
            <v>7.3475385745780386E-4</v>
          </cell>
          <cell r="H71">
            <v>-3.8925652004662137E-4</v>
          </cell>
          <cell r="I71">
            <v>-7.3459715639810907E-3</v>
          </cell>
          <cell r="J71">
            <v>-1.4510278113664121E-3</v>
          </cell>
          <cell r="K71">
            <v>-5.8910162002945299E-3</v>
          </cell>
          <cell r="L71">
            <v>1.7527675276752586E-2</v>
          </cell>
          <cell r="M71">
            <v>0</v>
          </cell>
          <cell r="N71">
            <v>-6.5045248868776939E-3</v>
          </cell>
          <cell r="O71">
            <v>2.7757216876387769E-2</v>
          </cell>
          <cell r="P71">
            <v>-6.5589130944014862E-3</v>
          </cell>
          <cell r="Q71">
            <v>-4.4588569112283816E-3</v>
          </cell>
          <cell r="R71">
            <v>2.7777777777777679E-3</v>
          </cell>
          <cell r="S71">
            <v>1.9040063466878143E-2</v>
          </cell>
          <cell r="T71">
            <v>9.3795093795094875E-3</v>
          </cell>
          <cell r="U71">
            <v>-1.0523546435148634E-2</v>
          </cell>
          <cell r="V71">
            <v>-8.6614173228346525E-3</v>
          </cell>
          <cell r="W71">
            <v>1.2083951664193293E-2</v>
          </cell>
          <cell r="X71">
            <v>-1.3684210526315854E-2</v>
          </cell>
          <cell r="Y71">
            <v>2.0202020202020332E-3</v>
          </cell>
          <cell r="Z71">
            <v>-1.170515659601401E-2</v>
          </cell>
          <cell r="AA71">
            <v>1.784298176050747E-2</v>
          </cell>
          <cell r="AB71">
            <v>2.8506915043748249E-2</v>
          </cell>
          <cell r="AC71">
            <v>1.2129760225670028E-2</v>
          </cell>
          <cell r="AD71">
            <v>3.5762181493070866E-3</v>
          </cell>
          <cell r="AE71">
            <v>-2.67618198037467E-3</v>
          </cell>
          <cell r="AF71">
            <v>6.8394528437725199E-3</v>
          </cell>
          <cell r="AG71">
            <v>9.9502487562188602E-3</v>
          </cell>
          <cell r="AH71">
            <v>1.9245573518091863E-3</v>
          </cell>
        </row>
        <row r="72">
          <cell r="B72">
            <v>2.2692317389871874E-4</v>
          </cell>
          <cell r="E72">
            <v>7.8561091585693799E-3</v>
          </cell>
          <cell r="F72">
            <v>-2.8490028490028019E-3</v>
          </cell>
          <cell r="G72">
            <v>2.936857562408246E-3</v>
          </cell>
          <cell r="H72">
            <v>7.0093457943924964E-3</v>
          </cell>
          <cell r="I72">
            <v>1.1936022917165001E-3</v>
          </cell>
          <cell r="J72">
            <v>5.5703560184063861E-3</v>
          </cell>
          <cell r="K72">
            <v>5.9259259259258901E-3</v>
          </cell>
          <cell r="L72">
            <v>-2.7198549410697437E-3</v>
          </cell>
          <cell r="M72">
            <v>9.496676163343043E-4</v>
          </cell>
          <cell r="N72">
            <v>2.8465698832902397E-4</v>
          </cell>
          <cell r="O72">
            <v>1.4404033129278293E-3</v>
          </cell>
          <cell r="P72">
            <v>-3.3011082291910521E-3</v>
          </cell>
          <cell r="Q72">
            <v>4.2752442996742968E-3</v>
          </cell>
          <cell r="R72">
            <v>-2.3743569449941049E-3</v>
          </cell>
          <cell r="S72">
            <v>0</v>
          </cell>
          <cell r="T72">
            <v>5.0035739814151547E-3</v>
          </cell>
          <cell r="U72">
            <v>2.0207391651156481E-2</v>
          </cell>
          <cell r="V72">
            <v>3.9714058776807448E-3</v>
          </cell>
          <cell r="W72">
            <v>-4.1055718475073277E-2</v>
          </cell>
          <cell r="X72">
            <v>1.3340448239060887E-2</v>
          </cell>
          <cell r="Y72">
            <v>-3.6290322580645462E-3</v>
          </cell>
          <cell r="Z72">
            <v>-6.4020486555693701E-4</v>
          </cell>
          <cell r="AA72">
            <v>-1.2855473315153798E-2</v>
          </cell>
          <cell r="AB72">
            <v>9.3304061470911304E-3</v>
          </cell>
          <cell r="AC72">
            <v>-8.3612040133779209E-3</v>
          </cell>
          <cell r="AD72">
            <v>-4.4543429844098315E-3</v>
          </cell>
          <cell r="AE72">
            <v>0</v>
          </cell>
          <cell r="AF72">
            <v>-3.5752592062924249E-3</v>
          </cell>
          <cell r="AG72">
            <v>7.1154898741105921E-3</v>
          </cell>
          <cell r="AH72">
            <v>-3.4575489819440586E-3</v>
          </cell>
        </row>
        <row r="73">
          <cell r="B73">
            <v>6.7103604739098266E-3</v>
          </cell>
          <cell r="E73">
            <v>8.4102564102563893E-3</v>
          </cell>
          <cell r="F73">
            <v>-7.1428571428566734E-4</v>
          </cell>
          <cell r="G73">
            <v>2.4402147388971063E-3</v>
          </cell>
          <cell r="H73">
            <v>8.5073472544470174E-3</v>
          </cell>
          <cell r="I73">
            <v>-2.384358607534498E-4</v>
          </cell>
          <cell r="J73">
            <v>3.444123314065517E-2</v>
          </cell>
          <cell r="K73">
            <v>1.1045655375552244E-2</v>
          </cell>
          <cell r="L73">
            <v>0</v>
          </cell>
          <cell r="M73">
            <v>3.7950664136623402E-3</v>
          </cell>
          <cell r="N73">
            <v>2.7888446215139417E-2</v>
          </cell>
          <cell r="O73">
            <v>-1.150665228335146E-2</v>
          </cell>
          <cell r="P73">
            <v>-1.6560208185474323E-3</v>
          </cell>
          <cell r="Q73">
            <v>1.1656192986012615E-2</v>
          </cell>
          <cell r="R73">
            <v>6.7433558111860137E-3</v>
          </cell>
          <cell r="S73">
            <v>1.1677695601401972E-3</v>
          </cell>
          <cell r="T73">
            <v>-1.2091038406827792E-2</v>
          </cell>
          <cell r="U73">
            <v>1.4855355746677068E-2</v>
          </cell>
          <cell r="V73">
            <v>4.746835443038E-3</v>
          </cell>
          <cell r="W73">
            <v>1.2887723896898073E-2</v>
          </cell>
          <cell r="X73">
            <v>3.5808320168509988E-2</v>
          </cell>
          <cell r="Y73">
            <v>1.6592472683124138E-2</v>
          </cell>
          <cell r="Z73">
            <v>7.4311338885329814E-2</v>
          </cell>
          <cell r="AA73">
            <v>5.5248618784531356E-3</v>
          </cell>
          <cell r="AB73">
            <v>7.8847199564979764E-3</v>
          </cell>
          <cell r="AC73">
            <v>5.0590219224284638E-3</v>
          </cell>
          <cell r="AD73">
            <v>9.3959731543624692E-3</v>
          </cell>
          <cell r="AE73">
            <v>1.7889087656528524E-3</v>
          </cell>
          <cell r="AF73">
            <v>6.8173663437387511E-3</v>
          </cell>
          <cell r="AG73">
            <v>2.7173913043478937E-3</v>
          </cell>
          <cell r="AH73">
            <v>8.4811102544335437E-3</v>
          </cell>
        </row>
        <row r="74">
          <cell r="B74">
            <v>-8.9142181779938712E-3</v>
          </cell>
          <cell r="E74">
            <v>-7.3230268510984242E-3</v>
          </cell>
          <cell r="F74">
            <v>-1.644031451036454E-2</v>
          </cell>
          <cell r="G74">
            <v>4.8685491723476915E-4</v>
          </cell>
          <cell r="H74">
            <v>-6.9018404907975617E-3</v>
          </cell>
          <cell r="I74">
            <v>-3.1004054376341239E-3</v>
          </cell>
          <cell r="J74">
            <v>6.9848661233984366E-4</v>
          </cell>
          <cell r="K74">
            <v>-5.462490895848604E-3</v>
          </cell>
          <cell r="L74">
            <v>-1.3636363636364557E-3</v>
          </cell>
          <cell r="M74">
            <v>-3.1190926275992403E-2</v>
          </cell>
          <cell r="N74">
            <v>1.3289036544850585E-2</v>
          </cell>
          <cell r="O74">
            <v>-1.2004365223717506E-2</v>
          </cell>
          <cell r="P74">
            <v>-1.5876777251184859E-2</v>
          </cell>
          <cell r="Q74">
            <v>-4.077747720669278E-2</v>
          </cell>
          <cell r="R74">
            <v>-8.6682427107959148E-3</v>
          </cell>
          <cell r="S74">
            <v>-3.8880248833583764E-4</v>
          </cell>
          <cell r="T74">
            <v>-5.3995680345572117E-3</v>
          </cell>
          <cell r="U74">
            <v>-2.0544427324088232E-2</v>
          </cell>
          <cell r="V74">
            <v>1.3385826771653564E-2</v>
          </cell>
          <cell r="W74">
            <v>-2.5878800948888614E-3</v>
          </cell>
          <cell r="X74">
            <v>-4.4229791560752463E-2</v>
          </cell>
          <cell r="Y74">
            <v>-1.5923566878980888E-2</v>
          </cell>
          <cell r="Z74">
            <v>-2.4448419797256982E-2</v>
          </cell>
          <cell r="AA74">
            <v>-7.4175824175824245E-2</v>
          </cell>
          <cell r="AB74">
            <v>1.3487995683840737E-3</v>
          </cell>
          <cell r="AC74">
            <v>3.3557046979866278E-3</v>
          </cell>
          <cell r="AD74">
            <v>-3.5460992907800915E-3</v>
          </cell>
          <cell r="AE74">
            <v>-4.4642857142856984E-3</v>
          </cell>
          <cell r="AF74">
            <v>1.4611546685673549E-2</v>
          </cell>
          <cell r="AG74">
            <v>7.3170731707317138E-3</v>
          </cell>
          <cell r="AH74">
            <v>-5.7339449541284893E-3</v>
          </cell>
        </row>
        <row r="75">
          <cell r="B75">
            <v>-1.2061586348729891E-2</v>
          </cell>
          <cell r="E75">
            <v>-4.7131147540983021E-3</v>
          </cell>
          <cell r="F75">
            <v>-7.2674418604651292E-3</v>
          </cell>
          <cell r="G75">
            <v>-1.3625304136253069E-2</v>
          </cell>
          <cell r="H75">
            <v>-2.7027027027026751E-3</v>
          </cell>
          <cell r="I75">
            <v>-7.4162679425837652E-3</v>
          </cell>
          <cell r="J75">
            <v>-2.326663564448106E-4</v>
          </cell>
          <cell r="K75">
            <v>-1.1717319663127057E-2</v>
          </cell>
          <cell r="L75">
            <v>-1.228948566226673E-2</v>
          </cell>
          <cell r="M75">
            <v>-9.7560975609756184E-3</v>
          </cell>
          <cell r="N75">
            <v>-1.5573770491803307E-2</v>
          </cell>
          <cell r="O75">
            <v>-1.1045655375552244E-2</v>
          </cell>
          <cell r="P75">
            <v>-7.7052732964122406E-3</v>
          </cell>
          <cell r="Q75">
            <v>-4.0735324838103715E-3</v>
          </cell>
          <cell r="R75">
            <v>-1.5103338632750374E-2</v>
          </cell>
          <cell r="S75">
            <v>-1.4002333722287097E-2</v>
          </cell>
          <cell r="T75">
            <v>-1.0133912414042712E-2</v>
          </cell>
          <cell r="U75">
            <v>3.6969061352910337E-2</v>
          </cell>
          <cell r="V75">
            <v>-1.7094017094017033E-2</v>
          </cell>
          <cell r="W75">
            <v>-5.6216216216216086E-3</v>
          </cell>
          <cell r="X75">
            <v>2.6595744680850686E-3</v>
          </cell>
          <cell r="Y75">
            <v>-1.8203883495145678E-2</v>
          </cell>
          <cell r="Z75">
            <v>-1.4669926650366816E-2</v>
          </cell>
          <cell r="AA75">
            <v>-2.0771513353115778E-2</v>
          </cell>
          <cell r="AB75">
            <v>-3.4213362068965525E-2</v>
          </cell>
          <cell r="AC75">
            <v>-6.1315496098104383E-3</v>
          </cell>
          <cell r="AD75">
            <v>-6.2277580071175009E-3</v>
          </cell>
          <cell r="AE75">
            <v>-6.2780269058295701E-3</v>
          </cell>
          <cell r="AF75">
            <v>-4.5310853530031614E-2</v>
          </cell>
          <cell r="AG75">
            <v>-1.0492332526230719E-2</v>
          </cell>
          <cell r="AH75">
            <v>-8.073817762399127E-3</v>
          </cell>
        </row>
        <row r="76">
          <cell r="B76">
            <v>-1.4234274783391565E-2</v>
          </cell>
          <cell r="E76">
            <v>-1.3794523368334421E-2</v>
          </cell>
          <cell r="F76">
            <v>-9.5168374816984036E-3</v>
          </cell>
          <cell r="G76">
            <v>-1.8500246669955644E-2</v>
          </cell>
          <cell r="H76">
            <v>4.6844754161827096E-2</v>
          </cell>
          <cell r="I76">
            <v>-1.2533140515786911E-2</v>
          </cell>
          <cell r="J76">
            <v>-1.000698161508029E-2</v>
          </cell>
          <cell r="K76">
            <v>-2.4453501296776592E-2</v>
          </cell>
          <cell r="L76">
            <v>-6.4516129032258229E-3</v>
          </cell>
          <cell r="M76">
            <v>1.9704433497536034E-3</v>
          </cell>
          <cell r="N76">
            <v>-1.8040521787399344E-2</v>
          </cell>
          <cell r="O76">
            <v>-8.5629188384215293E-3</v>
          </cell>
          <cell r="P76">
            <v>-1.0191701043436141E-2</v>
          </cell>
          <cell r="Q76">
            <v>-1.6255899318300959E-2</v>
          </cell>
          <cell r="R76">
            <v>-3.7126715092816842E-2</v>
          </cell>
          <cell r="S76">
            <v>-1.104536489151875E-2</v>
          </cell>
          <cell r="T76">
            <v>-2.0475319926873903E-2</v>
          </cell>
          <cell r="U76">
            <v>-5.0568900126420901E-3</v>
          </cell>
          <cell r="V76">
            <v>-6.3241106719367224E-3</v>
          </cell>
          <cell r="W76">
            <v>-5.2185257664709717E-3</v>
          </cell>
          <cell r="X76">
            <v>-1.379310344827589E-2</v>
          </cell>
          <cell r="Y76">
            <v>-9.0646889163575883E-3</v>
          </cell>
          <cell r="Z76">
            <v>-2.2332506203473934E-2</v>
          </cell>
          <cell r="AA76">
            <v>-1.2987012987012991E-2</v>
          </cell>
          <cell r="AB76">
            <v>-1.5062761506276057E-2</v>
          </cell>
          <cell r="AC76">
            <v>-1.2338754907459393E-2</v>
          </cell>
          <cell r="AD76">
            <v>-9.4001790510295224E-3</v>
          </cell>
          <cell r="AE76">
            <v>-5.0541516245487417E-2</v>
          </cell>
          <cell r="AF76">
            <v>-2.3546725533480473E-2</v>
          </cell>
          <cell r="AG76">
            <v>-2.2566612289287691E-2</v>
          </cell>
          <cell r="AH76">
            <v>-1.0077519379844913E-2</v>
          </cell>
        </row>
        <row r="77">
          <cell r="B77">
            <v>1.4476135131348933E-2</v>
          </cell>
          <cell r="E77">
            <v>1.0647181628392399E-2</v>
          </cell>
          <cell r="F77">
            <v>1.4781966001480296E-3</v>
          </cell>
          <cell r="G77">
            <v>7.790902236743058E-3</v>
          </cell>
          <cell r="H77">
            <v>-9.9852071005916976E-3</v>
          </cell>
          <cell r="I77">
            <v>8.7869172565291365E-3</v>
          </cell>
          <cell r="J77">
            <v>1.6220028208744575E-2</v>
          </cell>
          <cell r="K77">
            <v>3.1143182681352188E-2</v>
          </cell>
          <cell r="L77">
            <v>8.8126159554731132E-3</v>
          </cell>
          <cell r="M77">
            <v>1.3765978367748177E-2</v>
          </cell>
          <cell r="N77">
            <v>2.5155455059355569E-2</v>
          </cell>
          <cell r="O77">
            <v>3.0792339466766849E-2</v>
          </cell>
          <cell r="P77">
            <v>1.3974013238538863E-2</v>
          </cell>
          <cell r="Q77">
            <v>1.8017057569296391E-2</v>
          </cell>
          <cell r="R77">
            <v>4.19111483654655E-3</v>
          </cell>
          <cell r="S77">
            <v>9.5731950538493482E-3</v>
          </cell>
          <cell r="T77">
            <v>1.9410227696901927E-2</v>
          </cell>
          <cell r="U77">
            <v>1.9313850063532367E-2</v>
          </cell>
          <cell r="V77">
            <v>8.7509944311852106E-3</v>
          </cell>
          <cell r="W77">
            <v>1.0273224043715778E-2</v>
          </cell>
          <cell r="X77">
            <v>-3.2275416890801267E-3</v>
          </cell>
          <cell r="Y77">
            <v>9.9792099792099798E-3</v>
          </cell>
          <cell r="Z77">
            <v>1.7766497461928932E-2</v>
          </cell>
          <cell r="AA77">
            <v>1.9736842105263053E-2</v>
          </cell>
          <cell r="AB77">
            <v>1.8691588785046731E-2</v>
          </cell>
          <cell r="AC77">
            <v>1.2776831345826301E-2</v>
          </cell>
          <cell r="AD77">
            <v>1.1296882060551239E-2</v>
          </cell>
          <cell r="AE77">
            <v>1.2357414448669113E-2</v>
          </cell>
          <cell r="AF77">
            <v>2.110022607385087E-2</v>
          </cell>
          <cell r="AG77">
            <v>1.2239221140472711E-2</v>
          </cell>
          <cell r="AH77">
            <v>9.3970242756460376E-3</v>
          </cell>
        </row>
        <row r="78">
          <cell r="B78">
            <v>-5.5339324164667136E-3</v>
          </cell>
          <cell r="E78">
            <v>-3.0985333608758436E-3</v>
          </cell>
          <cell r="F78">
            <v>-3.6900369003690647E-3</v>
          </cell>
          <cell r="G78">
            <v>-1.122194513715713E-2</v>
          </cell>
          <cell r="H78">
            <v>-4.4826298094882144E-3</v>
          </cell>
          <cell r="I78">
            <v>-8.2264698766029154E-3</v>
          </cell>
          <cell r="J78">
            <v>-1.3879250520471009E-3</v>
          </cell>
          <cell r="K78">
            <v>-3.6832412523013502E-4</v>
          </cell>
          <cell r="L78">
            <v>-6.4367816091954744E-3</v>
          </cell>
          <cell r="M78">
            <v>-7.7594568380213724E-3</v>
          </cell>
          <cell r="N78">
            <v>-4.9627791563275903E-3</v>
          </cell>
          <cell r="O78">
            <v>-1.2021857923497303E-2</v>
          </cell>
          <cell r="P78">
            <v>-1.1363636363636354E-2</v>
          </cell>
          <cell r="Q78">
            <v>9.4250706880294466E-4</v>
          </cell>
          <cell r="R78">
            <v>-1.0851419031719489E-2</v>
          </cell>
          <cell r="S78">
            <v>-1.2248123271434208E-2</v>
          </cell>
          <cell r="T78">
            <v>-2.9293299157817643E-3</v>
          </cell>
          <cell r="U78">
            <v>6.2328596360010646E-3</v>
          </cell>
          <cell r="V78">
            <v>7.0977917981072114E-3</v>
          </cell>
          <cell r="W78">
            <v>-4.327131112072613E-3</v>
          </cell>
          <cell r="X78">
            <v>-1.0793308148947522E-3</v>
          </cell>
          <cell r="Y78">
            <v>-3.7052284890901621E-3</v>
          </cell>
          <cell r="Z78">
            <v>-4.9875311720698479E-3</v>
          </cell>
          <cell r="AA78">
            <v>1.2903225806451646E-2</v>
          </cell>
          <cell r="AB78">
            <v>-4.7261606894634101E-3</v>
          </cell>
          <cell r="AC78">
            <v>2.803476310626607E-4</v>
          </cell>
          <cell r="AD78">
            <v>-1.3851653261841013E-2</v>
          </cell>
          <cell r="AE78">
            <v>3.7558685446008599E-3</v>
          </cell>
          <cell r="AF78">
            <v>-7.7490774907749138E-3</v>
          </cell>
          <cell r="AG78">
            <v>-1.6488046166529213E-2</v>
          </cell>
          <cell r="AH78">
            <v>-5.8184639255236537E-3</v>
          </cell>
        </row>
        <row r="79">
          <cell r="B79">
            <v>5.4001512042334276E-4</v>
          </cell>
          <cell r="E79">
            <v>2.5072523829258175E-2</v>
          </cell>
          <cell r="F79">
            <v>-5.9259259259259345E-2</v>
          </cell>
          <cell r="G79">
            <v>8.8272383354350836E-3</v>
          </cell>
          <cell r="H79">
            <v>-6.7542213883677871E-3</v>
          </cell>
          <cell r="I79">
            <v>-1.2198097096852933E-2</v>
          </cell>
          <cell r="J79">
            <v>1.6446606439657119E-2</v>
          </cell>
          <cell r="K79">
            <v>1.8422991893882745E-3</v>
          </cell>
          <cell r="L79">
            <v>-1.3419713095789043E-2</v>
          </cell>
          <cell r="M79">
            <v>2.9325513196480912E-3</v>
          </cell>
          <cell r="N79">
            <v>3.6021058464947853E-3</v>
          </cell>
          <cell r="O79">
            <v>2.2123893805310324E-3</v>
          </cell>
          <cell r="P79">
            <v>-1.173881144534128E-2</v>
          </cell>
          <cell r="Q79">
            <v>-1.6739903745553453E-2</v>
          </cell>
          <cell r="R79">
            <v>1.13924050632912E-2</v>
          </cell>
          <cell r="S79">
            <v>-6.7999999999999172E-3</v>
          </cell>
          <cell r="T79">
            <v>-1.4689680499449187E-2</v>
          </cell>
          <cell r="U79">
            <v>-1.0406342913776068E-2</v>
          </cell>
          <cell r="V79">
            <v>1.566170712607784E-3</v>
          </cell>
          <cell r="W79">
            <v>2.3902651021294741E-3</v>
          </cell>
          <cell r="X79">
            <v>9.7244732576984294E-3</v>
          </cell>
          <cell r="Y79">
            <v>8.2644628099171058E-4</v>
          </cell>
          <cell r="Z79">
            <v>1.2218045112782017E-2</v>
          </cell>
          <cell r="AA79">
            <v>2.9723991507430991E-3</v>
          </cell>
          <cell r="AB79">
            <v>-2.5418994413407892E-2</v>
          </cell>
          <cell r="AC79">
            <v>3.3632286995515237E-3</v>
          </cell>
          <cell r="AD79">
            <v>1.5858631626642472E-2</v>
          </cell>
          <cell r="AE79">
            <v>-1.0289990645463098E-2</v>
          </cell>
          <cell r="AF79">
            <v>1.8594272963927017E-2</v>
          </cell>
          <cell r="AG79">
            <v>5.3087454596256745E-3</v>
          </cell>
          <cell r="AH79">
            <v>8.9738587592664842E-3</v>
          </cell>
        </row>
        <row r="80">
          <cell r="B80">
            <v>-9.7664281602183323E-5</v>
          </cell>
          <cell r="E80">
            <v>1.4756418031130147E-2</v>
          </cell>
          <cell r="F80">
            <v>-2.3622047244094002E-3</v>
          </cell>
          <cell r="G80">
            <v>-2.9999999999998916E-3</v>
          </cell>
          <cell r="H80">
            <v>-2.7956176803928923E-2</v>
          </cell>
          <cell r="I80">
            <v>-3.2600642133860158E-2</v>
          </cell>
          <cell r="J80">
            <v>1.5496809480401108E-2</v>
          </cell>
          <cell r="K80">
            <v>2.2434718646561214E-2</v>
          </cell>
          <cell r="L80">
            <v>-2.5328330206378924E-2</v>
          </cell>
          <cell r="M80">
            <v>-6.8226120857699524E-3</v>
          </cell>
          <cell r="N80">
            <v>-5.4942020982882478E-2</v>
          </cell>
          <cell r="O80">
            <v>-1.1773362766740236E-2</v>
          </cell>
          <cell r="P80">
            <v>-1.8064835436772952E-2</v>
          </cell>
          <cell r="Q80">
            <v>-2.3409236007660983E-3</v>
          </cell>
          <cell r="R80">
            <v>2.7117229870671666E-2</v>
          </cell>
          <cell r="S80">
            <v>8.0547724526782716E-3</v>
          </cell>
          <cell r="T80">
            <v>-1.5281401416325058E-2</v>
          </cell>
          <cell r="U80">
            <v>-4.757135703555293E-3</v>
          </cell>
          <cell r="V80">
            <v>-1.4855355746677179E-2</v>
          </cell>
          <cell r="W80">
            <v>-4.7257749837416041E-2</v>
          </cell>
          <cell r="X80">
            <v>-1.3911182450508375E-2</v>
          </cell>
          <cell r="Y80">
            <v>-5.7803468208091902E-3</v>
          </cell>
          <cell r="Z80">
            <v>-6.1900340451881419E-4</v>
          </cell>
          <cell r="AA80">
            <v>-3.5139712108382626E-2</v>
          </cell>
          <cell r="AB80">
            <v>-3.1527658354828514E-3</v>
          </cell>
          <cell r="AC80">
            <v>1.8156424581005526E-2</v>
          </cell>
          <cell r="AD80">
            <v>-2.230151650312262E-3</v>
          </cell>
          <cell r="AE80">
            <v>-9.4517958412098091E-3</v>
          </cell>
          <cell r="AF80">
            <v>5.2208835341365445E-2</v>
          </cell>
          <cell r="AG80">
            <v>-1.334074485825465E-2</v>
          </cell>
          <cell r="AH80">
            <v>6.5738592420725439E-3</v>
          </cell>
        </row>
        <row r="81">
          <cell r="B81">
            <v>8.4153707749645701E-3</v>
          </cell>
          <cell r="E81">
            <v>-1.1952191235060639E-3</v>
          </cell>
          <cell r="F81">
            <v>7.1033938437252697E-3</v>
          </cell>
          <cell r="G81">
            <v>1.1033099297893534E-2</v>
          </cell>
          <cell r="H81">
            <v>1.2048192771084265E-2</v>
          </cell>
          <cell r="I81">
            <v>-4.0847587439366562E-3</v>
          </cell>
          <cell r="J81">
            <v>1.9075403949730507E-2</v>
          </cell>
          <cell r="K81">
            <v>4.6762589928057707E-3</v>
          </cell>
          <cell r="L81">
            <v>7.2184793070260156E-3</v>
          </cell>
          <cell r="M81">
            <v>9.8135426889101041E-4</v>
          </cell>
          <cell r="N81">
            <v>3.5641250365176846E-2</v>
          </cell>
          <cell r="O81">
            <v>1.9731943410275399E-2</v>
          </cell>
          <cell r="P81">
            <v>1.2600806451612545E-3</v>
          </cell>
          <cell r="Q81">
            <v>-8.1058020477816628E-3</v>
          </cell>
          <cell r="R81">
            <v>6.0926076360683368E-3</v>
          </cell>
          <cell r="S81">
            <v>2.0775069916100675E-2</v>
          </cell>
          <cell r="T81">
            <v>6.0560181680546776E-3</v>
          </cell>
          <cell r="U81">
            <v>2.515723270440251E-3</v>
          </cell>
          <cell r="V81">
            <v>2.2222222222222365E-2</v>
          </cell>
          <cell r="W81">
            <v>4.550625711035039E-4</v>
          </cell>
          <cell r="X81">
            <v>4.8833423765599626E-3</v>
          </cell>
          <cell r="Y81">
            <v>2.3255813953488413E-2</v>
          </cell>
          <cell r="Z81">
            <v>-7.1229482812015243E-3</v>
          </cell>
          <cell r="AA81">
            <v>1.2724879333040784E-2</v>
          </cell>
          <cell r="AB81">
            <v>9.2006900517538348E-3</v>
          </cell>
          <cell r="AC81">
            <v>-1.0973936899861814E-3</v>
          </cell>
          <cell r="AD81">
            <v>7.2418417523469003E-2</v>
          </cell>
          <cell r="AE81">
            <v>-9.5419847328248597E-4</v>
          </cell>
          <cell r="AF81">
            <v>0</v>
          </cell>
          <cell r="AG81">
            <v>1.1549295774647916E-2</v>
          </cell>
          <cell r="AH81">
            <v>2.6892047637341321E-3</v>
          </cell>
        </row>
        <row r="82">
          <cell r="B82">
            <v>-9.8591980098081677E-3</v>
          </cell>
          <cell r="E82">
            <v>-2.7921818907060691E-3</v>
          </cell>
          <cell r="F82">
            <v>-2.8213166144200552E-2</v>
          </cell>
          <cell r="G82">
            <v>4.7123015873016261E-3</v>
          </cell>
          <cell r="H82">
            <v>-1.9201228878648058E-3</v>
          </cell>
          <cell r="I82">
            <v>7.6903358113300513E-4</v>
          </cell>
          <cell r="J82">
            <v>-1.1010790574762508E-3</v>
          </cell>
          <cell r="K82">
            <v>-7.5187969924812581E-3</v>
          </cell>
          <cell r="L82">
            <v>-2.8666985188725569E-3</v>
          </cell>
          <cell r="M82">
            <v>1.0784313725490158E-2</v>
          </cell>
          <cell r="N82">
            <v>-1.8899858956276439E-2</v>
          </cell>
          <cell r="O82">
            <v>2.5556772544725881E-3</v>
          </cell>
          <cell r="P82">
            <v>-6.040775232821427E-3</v>
          </cell>
          <cell r="Q82">
            <v>-1.5053763440859846E-3</v>
          </cell>
          <cell r="R82">
            <v>-2.8259991925716488E-3</v>
          </cell>
          <cell r="S82">
            <v>-6.6144814090019599E-2</v>
          </cell>
          <cell r="T82">
            <v>-1.0158013544018019E-2</v>
          </cell>
          <cell r="U82">
            <v>7.2772898368882455E-3</v>
          </cell>
          <cell r="V82">
            <v>-3.8819875776398005E-3</v>
          </cell>
          <cell r="W82">
            <v>9.5519672503980857E-3</v>
          </cell>
          <cell r="X82">
            <v>-2.1598272138227959E-3</v>
          </cell>
          <cell r="Y82">
            <v>-2.5568181818181879E-2</v>
          </cell>
          <cell r="Z82">
            <v>9.3574547723018764E-3</v>
          </cell>
          <cell r="AA82">
            <v>-2.1663778162911651E-2</v>
          </cell>
          <cell r="AB82">
            <v>-7.7492877492877477E-2</v>
          </cell>
          <cell r="AC82">
            <v>-3.570447679208999E-3</v>
          </cell>
          <cell r="AD82">
            <v>-1.333889120466869E-2</v>
          </cell>
          <cell r="AE82">
            <v>-8.5959885386819312E-3</v>
          </cell>
          <cell r="AF82">
            <v>-2.1165857043719649E-2</v>
          </cell>
          <cell r="AG82">
            <v>3.8986354775827348E-3</v>
          </cell>
          <cell r="AH82">
            <v>-9.9616858237548955E-3</v>
          </cell>
        </row>
        <row r="83">
          <cell r="B83">
            <v>1.024054204337177E-2</v>
          </cell>
          <cell r="E83">
            <v>1.3199999999999878E-2</v>
          </cell>
          <cell r="F83">
            <v>7.2580645161290924E-3</v>
          </cell>
          <cell r="G83">
            <v>9.3803999012589401E-3</v>
          </cell>
          <cell r="H83">
            <v>5.7714505579069542E-3</v>
          </cell>
          <cell r="I83">
            <v>1.5368852459016313E-2</v>
          </cell>
          <cell r="J83">
            <v>1.5652557319224103E-2</v>
          </cell>
          <cell r="K83">
            <v>-1.0822510822510178E-3</v>
          </cell>
          <cell r="L83">
            <v>-1.1020603737422086E-2</v>
          </cell>
          <cell r="M83">
            <v>3.8797284190106307E-3</v>
          </cell>
          <cell r="N83">
            <v>2.8752156411715468E-4</v>
          </cell>
          <cell r="O83">
            <v>7.2833211944647314E-3</v>
          </cell>
          <cell r="P83">
            <v>5.0645733096965628E-4</v>
          </cell>
          <cell r="Q83">
            <v>2.4768468662503818E-3</v>
          </cell>
          <cell r="R83">
            <v>1.8623481781376627E-2</v>
          </cell>
          <cell r="S83">
            <v>8.8013411567475774E-3</v>
          </cell>
          <cell r="T83">
            <v>9.1220068415049926E-3</v>
          </cell>
          <cell r="U83">
            <v>1.195814648729443E-2</v>
          </cell>
          <cell r="V83">
            <v>4.6765393608729777E-3</v>
          </cell>
          <cell r="W83">
            <v>8.560486596080219E-3</v>
          </cell>
          <cell r="X83">
            <v>-7.0346320346319491E-3</v>
          </cell>
          <cell r="Y83">
            <v>2.0824656393169549E-2</v>
          </cell>
          <cell r="Z83">
            <v>8.0346106304078901E-3</v>
          </cell>
          <cell r="AA83">
            <v>8.8573959255979773E-3</v>
          </cell>
          <cell r="AB83">
            <v>8.9561457689930624E-3</v>
          </cell>
          <cell r="AC83">
            <v>0</v>
          </cell>
          <cell r="AD83">
            <v>3.5487959442332073E-2</v>
          </cell>
          <cell r="AE83">
            <v>4.81695568400764E-3</v>
          </cell>
          <cell r="AF83">
            <v>1.6660758596242387E-2</v>
          </cell>
          <cell r="AG83">
            <v>8.5991678224688339E-3</v>
          </cell>
          <cell r="AH83">
            <v>1.3544891640866918E-2</v>
          </cell>
        </row>
        <row r="84">
          <cell r="B84">
            <v>-1.7750755541059204E-2</v>
          </cell>
          <cell r="E84">
            <v>-2.2897749703908343E-2</v>
          </cell>
          <cell r="F84">
            <v>-3.2826261008807034E-2</v>
          </cell>
          <cell r="G84">
            <v>-5.6493030080704387E-2</v>
          </cell>
          <cell r="H84">
            <v>3.8255547054322214E-4</v>
          </cell>
          <cell r="I84">
            <v>-1.7658930373360193E-2</v>
          </cell>
          <cell r="J84">
            <v>-2.7349685261558454E-2</v>
          </cell>
          <cell r="K84">
            <v>-2.1307331166486088E-2</v>
          </cell>
          <cell r="L84">
            <v>-1.1627906976744207E-2</v>
          </cell>
          <cell r="M84">
            <v>-1.2560386473429941E-2</v>
          </cell>
          <cell r="N84">
            <v>-1.8683529749928152E-2</v>
          </cell>
          <cell r="O84">
            <v>1.0122921185827805E-2</v>
          </cell>
          <cell r="P84">
            <v>-1.2908124525436548E-2</v>
          </cell>
          <cell r="Q84">
            <v>-7.8418734557954561E-3</v>
          </cell>
          <cell r="R84">
            <v>-1.8282988871224148E-2</v>
          </cell>
          <cell r="S84">
            <v>-3.2405484004985441E-2</v>
          </cell>
          <cell r="T84">
            <v>-1.1299435028248594E-2</v>
          </cell>
          <cell r="U84">
            <v>-2.1171836533727229E-2</v>
          </cell>
          <cell r="V84">
            <v>-1.7843289371605953E-2</v>
          </cell>
          <cell r="W84">
            <v>-1.6528925619834767E-2</v>
          </cell>
          <cell r="X84">
            <v>-4.4141689373297099E-2</v>
          </cell>
          <cell r="Y84">
            <v>-2.4479804161566698E-2</v>
          </cell>
          <cell r="Z84">
            <v>-1.9619865113427282E-2</v>
          </cell>
          <cell r="AA84">
            <v>-2.6338893766461813E-2</v>
          </cell>
          <cell r="AB84">
            <v>-3.0303030303030276E-2</v>
          </cell>
          <cell r="AC84">
            <v>-1.957001102535838E-2</v>
          </cell>
          <cell r="AD84">
            <v>-1.7135862913096656E-2</v>
          </cell>
          <cell r="AE84">
            <v>-1.6299137104506256E-2</v>
          </cell>
          <cell r="AF84">
            <v>-1.4993026499302675E-2</v>
          </cell>
          <cell r="AG84">
            <v>-1.0451045104510448E-2</v>
          </cell>
          <cell r="AH84">
            <v>-1.6800305460099141E-2</v>
          </cell>
        </row>
        <row r="85">
          <cell r="B85">
            <v>-1.4320254859028214E-3</v>
          </cell>
          <cell r="E85">
            <v>4.2424242424241587E-3</v>
          </cell>
          <cell r="F85">
            <v>-1.9867549668874163E-2</v>
          </cell>
          <cell r="G85">
            <v>1.0368066355623817E-3</v>
          </cell>
          <cell r="H85">
            <v>-9.9426386233270048E-3</v>
          </cell>
          <cell r="I85">
            <v>-1.5408320493066285E-2</v>
          </cell>
          <cell r="J85">
            <v>3.3474670832402964E-3</v>
          </cell>
          <cell r="K85">
            <v>-8.8560885608857109E-3</v>
          </cell>
          <cell r="L85">
            <v>7.3529411764705621E-3</v>
          </cell>
          <cell r="M85">
            <v>-9.7847358121331274E-3</v>
          </cell>
          <cell r="N85">
            <v>-3.222026947861778E-3</v>
          </cell>
          <cell r="O85">
            <v>-1.4316392269146938E-3</v>
          </cell>
          <cell r="P85">
            <v>-3.5897435897436214E-3</v>
          </cell>
          <cell r="Q85">
            <v>-4.439151147682896E-3</v>
          </cell>
          <cell r="R85">
            <v>-1.538461538461533E-2</v>
          </cell>
          <cell r="S85">
            <v>1.288106483469309E-2</v>
          </cell>
          <cell r="T85">
            <v>2.2857142857144463E-3</v>
          </cell>
          <cell r="U85">
            <v>1.4587525150905556E-2</v>
          </cell>
          <cell r="V85">
            <v>7.89889415481837E-3</v>
          </cell>
          <cell r="W85">
            <v>-5.2237111060641217E-3</v>
          </cell>
          <cell r="X85">
            <v>-1.0832383124287248E-2</v>
          </cell>
          <cell r="Y85">
            <v>-1.0037641154328703E-2</v>
          </cell>
          <cell r="Z85">
            <v>-8.1300813008130524E-3</v>
          </cell>
          <cell r="AA85">
            <v>-9.918845807033394E-3</v>
          </cell>
          <cell r="AB85">
            <v>5.3661616161615466E-3</v>
          </cell>
          <cell r="AC85">
            <v>1.5181332583638074E-2</v>
          </cell>
          <cell r="AD85">
            <v>8.3022000830212939E-4</v>
          </cell>
          <cell r="AE85">
            <v>9.746588693957392E-4</v>
          </cell>
          <cell r="AF85">
            <v>-6.3716814159291424E-3</v>
          </cell>
          <cell r="AG85">
            <v>-1.3896609227348478E-2</v>
          </cell>
          <cell r="AH85">
            <v>1.009708737864079E-2</v>
          </cell>
        </row>
        <row r="86">
          <cell r="B86">
            <v>6.5312951397189511E-3</v>
          </cell>
          <cell r="E86">
            <v>1.0661838664252743E-2</v>
          </cell>
          <cell r="F86">
            <v>7.6013513513513153E-3</v>
          </cell>
          <cell r="G86">
            <v>-1.0098394614189599E-2</v>
          </cell>
          <cell r="H86">
            <v>1.351873310158358E-2</v>
          </cell>
          <cell r="I86">
            <v>2.0865936358893666E-3</v>
          </cell>
          <cell r="J86">
            <v>-7.5622775800712194E-3</v>
          </cell>
          <cell r="K86">
            <v>8.9352196574832288E-3</v>
          </cell>
          <cell r="L86">
            <v>2.6277372262773824E-2</v>
          </cell>
          <cell r="M86">
            <v>-2.9644268774703386E-3</v>
          </cell>
          <cell r="N86">
            <v>2.9679694387305222E-2</v>
          </cell>
          <cell r="O86">
            <v>1.4336917562722817E-3</v>
          </cell>
          <cell r="P86">
            <v>1.3124034997426648E-2</v>
          </cell>
          <cell r="Q86">
            <v>8.4828711256117462E-3</v>
          </cell>
          <cell r="R86">
            <v>2.3026315789473673E-2</v>
          </cell>
          <cell r="S86">
            <v>2.416278083933876E-2</v>
          </cell>
          <cell r="T86">
            <v>-5.7012542759407037E-3</v>
          </cell>
          <cell r="U86">
            <v>-1.4129895884977706E-2</v>
          </cell>
          <cell r="V86">
            <v>6.2695924764890609E-3</v>
          </cell>
          <cell r="W86">
            <v>1.1415525114155667E-3</v>
          </cell>
          <cell r="X86">
            <v>1.8443804034582234E-2</v>
          </cell>
          <cell r="Y86">
            <v>4.6472327841149408E-3</v>
          </cell>
          <cell r="Z86">
            <v>3.1525851197982124E-3</v>
          </cell>
          <cell r="AA86">
            <v>3.2786885245901676E-2</v>
          </cell>
          <cell r="AB86">
            <v>2.5117739403453632E-2</v>
          </cell>
          <cell r="AC86">
            <v>-4.9847687621158432E-3</v>
          </cell>
          <cell r="AD86">
            <v>5.3919535462463308E-3</v>
          </cell>
          <cell r="AE86">
            <v>5.8422590068158975E-3</v>
          </cell>
          <cell r="AF86">
            <v>7.4812967581048273E-3</v>
          </cell>
          <cell r="AG86">
            <v>1.8038331454340417E-2</v>
          </cell>
          <cell r="AH86">
            <v>1.1918492887350807E-2</v>
          </cell>
        </row>
        <row r="87">
          <cell r="B87">
            <v>-1.2900394910048241E-2</v>
          </cell>
          <cell r="E87">
            <v>-7.7627388535032038E-3</v>
          </cell>
          <cell r="F87">
            <v>5.8675607711651256E-3</v>
          </cell>
          <cell r="G87">
            <v>-1.7525503531258035E-2</v>
          </cell>
          <cell r="H87">
            <v>-3.8109756097548519E-4</v>
          </cell>
          <cell r="I87">
            <v>-1.7699115044247815E-2</v>
          </cell>
          <cell r="J87">
            <v>-8.7404751232631472E-3</v>
          </cell>
          <cell r="K87">
            <v>1.4760147601475815E-3</v>
          </cell>
          <cell r="L87">
            <v>-9.4831673779042225E-3</v>
          </cell>
          <cell r="M87">
            <v>-2.0812685827552024E-2</v>
          </cell>
          <cell r="N87">
            <v>-1.2271689497716842E-2</v>
          </cell>
          <cell r="O87">
            <v>-8.3035075161059346E-2</v>
          </cell>
          <cell r="P87">
            <v>-1.5494030988062013E-2</v>
          </cell>
          <cell r="Q87">
            <v>-1.0999676480103582E-2</v>
          </cell>
          <cell r="R87">
            <v>-1.0450160771704131E-2</v>
          </cell>
          <cell r="S87">
            <v>-5.3807947019867131E-3</v>
          </cell>
          <cell r="T87">
            <v>-2.2171253822629966E-2</v>
          </cell>
          <cell r="U87">
            <v>1.0057832537088141E-2</v>
          </cell>
          <cell r="V87">
            <v>-9.3457943925233655E-3</v>
          </cell>
          <cell r="W87">
            <v>-1.5279361459521135E-2</v>
          </cell>
          <cell r="X87">
            <v>-1.1318619128467544E-3</v>
          </cell>
          <cell r="Y87">
            <v>-1.0092514718250678E-2</v>
          </cell>
          <cell r="Z87">
            <v>-9.4280326838466211E-3</v>
          </cell>
          <cell r="AA87">
            <v>-2.2927689594356315E-2</v>
          </cell>
          <cell r="AB87">
            <v>2.2358346094946357E-2</v>
          </cell>
          <cell r="AC87">
            <v>-3.0615084887281041E-3</v>
          </cell>
          <cell r="AD87">
            <v>9.4884488448843118E-3</v>
          </cell>
          <cell r="AE87">
            <v>-7.7444336882865894E-3</v>
          </cell>
          <cell r="AF87">
            <v>-7.4257425742574323E-3</v>
          </cell>
          <cell r="AG87">
            <v>-3.8759689922480578E-2</v>
          </cell>
          <cell r="AH87">
            <v>4.939209726443794E-3</v>
          </cell>
        </row>
        <row r="88">
          <cell r="B88">
            <v>1.6682704376203006E-3</v>
          </cell>
          <cell r="E88">
            <v>-1.1434302908726157E-2</v>
          </cell>
          <cell r="F88">
            <v>-1.6666666666665941E-3</v>
          </cell>
          <cell r="G88">
            <v>1.8104366347177825E-2</v>
          </cell>
          <cell r="H88">
            <v>-4.5749142203582727E-3</v>
          </cell>
          <cell r="I88">
            <v>1.0333863275039823E-2</v>
          </cell>
          <cell r="J88">
            <v>-1.1304544426858909E-3</v>
          </cell>
          <cell r="K88">
            <v>-1.9159911569638921E-2</v>
          </cell>
          <cell r="L88">
            <v>7.1804691239827356E-3</v>
          </cell>
          <cell r="M88">
            <v>1.2145748987854255E-2</v>
          </cell>
          <cell r="N88">
            <v>7.8012135221035006E-3</v>
          </cell>
          <cell r="O88">
            <v>-8.9773614363777288E-3</v>
          </cell>
          <cell r="P88">
            <v>8.5139318885449899E-3</v>
          </cell>
          <cell r="Q88">
            <v>-5.3429287972958095E-3</v>
          </cell>
          <cell r="R88">
            <v>-3.2493907392363575E-3</v>
          </cell>
          <cell r="S88">
            <v>9.1552226383686541E-3</v>
          </cell>
          <cell r="T88">
            <v>-8.9913995308835704E-3</v>
          </cell>
          <cell r="U88">
            <v>-9.7087378640776656E-3</v>
          </cell>
          <cell r="V88">
            <v>-3.1446540880503138E-3</v>
          </cell>
          <cell r="W88">
            <v>1.4358499305233918E-2</v>
          </cell>
          <cell r="X88">
            <v>5.0991501416430829E-3</v>
          </cell>
          <cell r="Y88">
            <v>-5.5225148683093472E-3</v>
          </cell>
          <cell r="Z88">
            <v>5.3934010152283385E-3</v>
          </cell>
          <cell r="AA88">
            <v>-1.3537906137183198E-3</v>
          </cell>
          <cell r="AB88">
            <v>-1.7974835230677444E-3</v>
          </cell>
          <cell r="AC88">
            <v>7.2585147962032082E-3</v>
          </cell>
          <cell r="AD88">
            <v>2.1659174499387035E-2</v>
          </cell>
          <cell r="AE88">
            <v>0</v>
          </cell>
          <cell r="AF88">
            <v>6.768792304951976E-3</v>
          </cell>
          <cell r="AG88">
            <v>-1.1520737327188946E-2</v>
          </cell>
          <cell r="AH88">
            <v>6.8052930056712313E-3</v>
          </cell>
        </row>
        <row r="89">
          <cell r="B89">
            <v>-6.881248857910971E-3</v>
          </cell>
          <cell r="E89">
            <v>-5.4788961038961803E-3</v>
          </cell>
          <cell r="F89">
            <v>-1.5025041736226985E-2</v>
          </cell>
          <cell r="G89">
            <v>-1.1506276150627714E-2</v>
          </cell>
          <cell r="H89">
            <v>-7.6599004212944966E-3</v>
          </cell>
          <cell r="I89">
            <v>1.4948859166010964E-2</v>
          </cell>
          <cell r="J89">
            <v>1.1317338162064594E-3</v>
          </cell>
          <cell r="K89">
            <v>-1.5777610818933141E-2</v>
          </cell>
          <cell r="L89">
            <v>0</v>
          </cell>
          <cell r="M89">
            <v>9.9999999999988987E-4</v>
          </cell>
          <cell r="N89">
            <v>-1.2041284403669805E-2</v>
          </cell>
          <cell r="O89">
            <v>1.1421819614021222E-2</v>
          </cell>
          <cell r="P89">
            <v>-1.9442312611921309E-2</v>
          </cell>
          <cell r="Q89">
            <v>-1.7540013155009637E-3</v>
          </cell>
          <cell r="R89">
            <v>-1.4669926650366705E-2</v>
          </cell>
          <cell r="S89">
            <v>-1.938144329896907E-2</v>
          </cell>
          <cell r="T89">
            <v>-1.1834319526627168E-2</v>
          </cell>
          <cell r="U89">
            <v>-1.2569130216190105E-3</v>
          </cell>
          <cell r="V89">
            <v>-3.154574132492094E-3</v>
          </cell>
          <cell r="W89">
            <v>-7.7625570776255204E-3</v>
          </cell>
          <cell r="X89">
            <v>3.3821871476888976E-3</v>
          </cell>
          <cell r="Y89">
            <v>-1.1106364801366952E-2</v>
          </cell>
          <cell r="Z89">
            <v>-5.2066898075102563E-2</v>
          </cell>
          <cell r="AA89">
            <v>2.7112516945322351E-3</v>
          </cell>
          <cell r="AB89">
            <v>-2.2208883553421321E-2</v>
          </cell>
          <cell r="AC89">
            <v>-6.6518847006652448E-3</v>
          </cell>
          <cell r="AD89">
            <v>2.0000000000000018E-3</v>
          </cell>
          <cell r="AE89">
            <v>-7.8048780487804947E-3</v>
          </cell>
          <cell r="AF89">
            <v>-4.600141542816738E-3</v>
          </cell>
          <cell r="AG89">
            <v>-4.0792540792540244E-3</v>
          </cell>
          <cell r="AH89">
            <v>-3.3796470146452151E-3</v>
          </cell>
        </row>
        <row r="90">
          <cell r="B90">
            <v>4.7840098413898247E-4</v>
          </cell>
          <cell r="E90">
            <v>8.1615996735351359E-4</v>
          </cell>
          <cell r="F90">
            <v>-1.1016949152542477E-2</v>
          </cell>
          <cell r="G90">
            <v>-2.3809523809522615E-3</v>
          </cell>
          <cell r="H90">
            <v>-2.7016595908917473E-3</v>
          </cell>
          <cell r="I90">
            <v>-1.8087855297157507E-3</v>
          </cell>
          <cell r="J90">
            <v>1.8313361971512565E-2</v>
          </cell>
          <cell r="K90">
            <v>1.2977099236641143E-2</v>
          </cell>
          <cell r="L90">
            <v>-1.0456273764258617E-2</v>
          </cell>
          <cell r="M90">
            <v>6.9930069930070893E-3</v>
          </cell>
          <cell r="N90">
            <v>-6.0940220545560031E-3</v>
          </cell>
          <cell r="O90">
            <v>6.6199376947040367E-3</v>
          </cell>
          <cell r="P90">
            <v>-1.8262457605009441E-3</v>
          </cell>
          <cell r="Q90">
            <v>-7.6872391829574394E-4</v>
          </cell>
          <cell r="R90">
            <v>9.0984284532671378E-3</v>
          </cell>
          <cell r="S90">
            <v>-2.523128679562725E-3</v>
          </cell>
          <cell r="T90">
            <v>-5.18962075848306E-3</v>
          </cell>
          <cell r="U90">
            <v>3.5237855524792305E-3</v>
          </cell>
          <cell r="V90">
            <v>-5.5379746835443333E-3</v>
          </cell>
          <cell r="W90">
            <v>-2.070869765301464E-3</v>
          </cell>
          <cell r="X90">
            <v>-1.1235955056179137E-3</v>
          </cell>
          <cell r="Y90">
            <v>-7.3434125269977724E-3</v>
          </cell>
          <cell r="Z90">
            <v>9.9866844207723293E-3</v>
          </cell>
          <cell r="AA90">
            <v>-5.8584948174854601E-3</v>
          </cell>
          <cell r="AB90">
            <v>-1.0128913443830601E-2</v>
          </cell>
          <cell r="AC90">
            <v>8.6495535714286031E-3</v>
          </cell>
          <cell r="AD90">
            <v>5.5888223552893468E-3</v>
          </cell>
          <cell r="AE90">
            <v>-9.8328416912485395E-4</v>
          </cell>
          <cell r="AF90">
            <v>7.1098471382868844E-4</v>
          </cell>
          <cell r="AG90">
            <v>-2.3698069046225956E-2</v>
          </cell>
          <cell r="AH90">
            <v>3.7678975131893999E-4</v>
          </cell>
        </row>
        <row r="91">
          <cell r="B91">
            <v>3.8674149273809633E-3</v>
          </cell>
          <cell r="E91">
            <v>1.0805300713557564E-2</v>
          </cell>
          <cell r="F91">
            <v>-1.713796058269057E-2</v>
          </cell>
          <cell r="G91">
            <v>6.364359586316759E-3</v>
          </cell>
          <cell r="H91">
            <v>-3.8699690402466125E-4</v>
          </cell>
          <cell r="I91">
            <v>1.4496505306756502E-2</v>
          </cell>
          <cell r="J91">
            <v>-2.4422735346358859E-3</v>
          </cell>
          <cell r="K91">
            <v>4.7098718914845517E-2</v>
          </cell>
          <cell r="L91">
            <v>-9.6061479346776224E-4</v>
          </cell>
          <cell r="M91">
            <v>-1.5873015873015928E-2</v>
          </cell>
          <cell r="N91">
            <v>2.5693430656934302E-2</v>
          </cell>
          <cell r="O91">
            <v>8.8974854932302172E-3</v>
          </cell>
          <cell r="P91">
            <v>-7.3183481442760101E-3</v>
          </cell>
          <cell r="Q91">
            <v>6.2644246620509048E-3</v>
          </cell>
          <cell r="R91">
            <v>6.5573770491802463E-3</v>
          </cell>
          <cell r="S91">
            <v>-8.0101180438447717E-3</v>
          </cell>
          <cell r="T91">
            <v>7.6243980738361916E-3</v>
          </cell>
          <cell r="U91">
            <v>-5.5179332831702954E-3</v>
          </cell>
          <cell r="V91">
            <v>7.9554494828948386E-4</v>
          </cell>
          <cell r="W91">
            <v>-9.4535393128890588E-3</v>
          </cell>
          <cell r="X91">
            <v>-3.5995500562429728E-2</v>
          </cell>
          <cell r="Y91">
            <v>-3.4812880765884291E-3</v>
          </cell>
          <cell r="Z91">
            <v>1.9775873434411118E-3</v>
          </cell>
          <cell r="AA91">
            <v>-1.3599274705349051E-2</v>
          </cell>
          <cell r="AB91">
            <v>-1.3953488372092981E-2</v>
          </cell>
          <cell r="AC91">
            <v>5.8091286307053736E-3</v>
          </cell>
          <cell r="AD91">
            <v>9.9245732433506095E-3</v>
          </cell>
          <cell r="AE91">
            <v>-4.9212598425196763E-3</v>
          </cell>
          <cell r="AF91">
            <v>-3.5523978685603197E-4</v>
          </cell>
          <cell r="AG91">
            <v>1.1986814504045595E-2</v>
          </cell>
          <cell r="AH91">
            <v>3.1261770244821241E-2</v>
          </cell>
        </row>
        <row r="92">
          <cell r="B92">
            <v>1.1117857666296693E-2</v>
          </cell>
          <cell r="E92">
            <v>1.1698265429608723E-2</v>
          </cell>
          <cell r="F92">
            <v>1.7436791630338622E-3</v>
          </cell>
          <cell r="G92">
            <v>1.0276679841897174E-2</v>
          </cell>
          <cell r="H92">
            <v>1.9744483159117143E-2</v>
          </cell>
          <cell r="I92">
            <v>3.5723398826230657E-3</v>
          </cell>
          <cell r="J92">
            <v>1.0460716670376069E-2</v>
          </cell>
          <cell r="K92">
            <v>1.2954300107952399E-2</v>
          </cell>
          <cell r="L92">
            <v>7.2115384615385469E-3</v>
          </cell>
          <cell r="M92">
            <v>1.0080645161290258E-2</v>
          </cell>
          <cell r="N92">
            <v>1.0816965556504243E-2</v>
          </cell>
          <cell r="O92">
            <v>-3.8343558282216694E-4</v>
          </cell>
          <cell r="P92">
            <v>5.2659294365464682E-4</v>
          </cell>
          <cell r="Q92">
            <v>2.3154215814766399E-2</v>
          </cell>
          <cell r="R92">
            <v>2.8908794788273573E-2</v>
          </cell>
          <cell r="S92">
            <v>7.6498087547811622E-3</v>
          </cell>
          <cell r="T92">
            <v>1.2743926722421417E-2</v>
          </cell>
          <cell r="U92">
            <v>2.3959646910466592E-2</v>
          </cell>
          <cell r="V92">
            <v>1.1923688394276599E-2</v>
          </cell>
          <cell r="W92">
            <v>9.3109869646181842E-3</v>
          </cell>
          <cell r="X92">
            <v>2.8588098016335994E-2</v>
          </cell>
          <cell r="Y92">
            <v>1.0480349344978102E-2</v>
          </cell>
          <cell r="Z92">
            <v>2.6644736842105443E-2</v>
          </cell>
          <cell r="AA92">
            <v>2.4816176470588314E-2</v>
          </cell>
          <cell r="AB92">
            <v>3.1446540880504248E-3</v>
          </cell>
          <cell r="AC92">
            <v>8.8008800880088334E-3</v>
          </cell>
          <cell r="AD92">
            <v>8.6477987421385016E-3</v>
          </cell>
          <cell r="AE92">
            <v>7.9129574678535874E-3</v>
          </cell>
          <cell r="AF92">
            <v>5.6858564321251581E-3</v>
          </cell>
          <cell r="AG92">
            <v>1.7767249037607291E-2</v>
          </cell>
          <cell r="AH92">
            <v>9.8612125639152559E-3</v>
          </cell>
        </row>
        <row r="93">
          <cell r="B93">
            <v>-8.8006295038522975E-4</v>
          </cell>
          <cell r="E93">
            <v>-3.9872408293459838E-3</v>
          </cell>
          <cell r="F93">
            <v>1.3925152306353272E-2</v>
          </cell>
          <cell r="G93">
            <v>-5.7381324986960358E-3</v>
          </cell>
          <cell r="H93">
            <v>-1.1389521640089439E-3</v>
          </cell>
          <cell r="I93">
            <v>-8.1362827358251177E-3</v>
          </cell>
          <cell r="J93">
            <v>-1.1233480176211397E-2</v>
          </cell>
          <cell r="K93">
            <v>2.0959147424511437E-2</v>
          </cell>
          <cell r="L93">
            <v>-3.3412887828161431E-3</v>
          </cell>
          <cell r="M93">
            <v>3.9920159680639777E-3</v>
          </cell>
          <cell r="N93">
            <v>1.6615038017459893E-2</v>
          </cell>
          <cell r="O93">
            <v>9.9731492136556632E-3</v>
          </cell>
          <cell r="P93">
            <v>-5.2631578947381907E-4</v>
          </cell>
          <cell r="Q93">
            <v>-1.868061485909478E-2</v>
          </cell>
          <cell r="R93">
            <v>-2.3743569449941049E-3</v>
          </cell>
          <cell r="S93">
            <v>2.193167439898791E-2</v>
          </cell>
          <cell r="T93">
            <v>-3.1458906802989128E-3</v>
          </cell>
          <cell r="U93">
            <v>2.4630541871917266E-4</v>
          </cell>
          <cell r="V93">
            <v>7.0699135899450205E-3</v>
          </cell>
          <cell r="W93">
            <v>2.998154981549872E-3</v>
          </cell>
          <cell r="X93">
            <v>2.382302892796373E-2</v>
          </cell>
          <cell r="Y93">
            <v>-8.6430423509087362E-4</v>
          </cell>
          <cell r="Z93">
            <v>-1.8904197372637044E-2</v>
          </cell>
          <cell r="AA93">
            <v>7.1748878923767467E-3</v>
          </cell>
          <cell r="AB93">
            <v>8.1504702194357126E-3</v>
          </cell>
          <cell r="AC93">
            <v>-1.1177753544165836E-2</v>
          </cell>
          <cell r="AD93">
            <v>8.1839438815274335E-3</v>
          </cell>
          <cell r="AE93">
            <v>-9.8135426889112143E-4</v>
          </cell>
          <cell r="AF93">
            <v>1.7667844522968323E-3</v>
          </cell>
          <cell r="AG93">
            <v>2.0657550189118412E-2</v>
          </cell>
          <cell r="AH93">
            <v>-1.8083182640145079E-3</v>
          </cell>
        </row>
        <row r="94">
          <cell r="B94">
            <v>-5.1814008435320247E-3</v>
          </cell>
          <cell r="E94">
            <v>-8.4067253803042918E-3</v>
          </cell>
          <cell r="F94">
            <v>-6.8669527896996208E-3</v>
          </cell>
          <cell r="G94">
            <v>1.8100734522560558E-2</v>
          </cell>
          <cell r="H94">
            <v>-8.3618396047132615E-3</v>
          </cell>
          <cell r="I94">
            <v>-4.6142014867982528E-3</v>
          </cell>
          <cell r="J94">
            <v>-1.514813989752728E-2</v>
          </cell>
          <cell r="K94">
            <v>-4.8712595685455051E-3</v>
          </cell>
          <cell r="L94">
            <v>-9.578544061303873E-4</v>
          </cell>
          <cell r="M94">
            <v>-1.0934393638170947E-2</v>
          </cell>
          <cell r="N94">
            <v>-3.0470914127423976E-3</v>
          </cell>
          <cell r="O94">
            <v>8.3554880364602457E-3</v>
          </cell>
          <cell r="P94">
            <v>-1.5797788309634964E-3</v>
          </cell>
          <cell r="Q94">
            <v>0</v>
          </cell>
          <cell r="R94">
            <v>-7.5366917889726492E-3</v>
          </cell>
          <cell r="S94">
            <v>9.9050763516301821E-3</v>
          </cell>
          <cell r="T94">
            <v>-8.2840236686390067E-3</v>
          </cell>
          <cell r="U94">
            <v>-8.1260773208569059E-3</v>
          </cell>
          <cell r="V94">
            <v>-2.0280811232449292E-2</v>
          </cell>
          <cell r="W94">
            <v>-1.1496895838124521E-3</v>
          </cell>
          <cell r="X94">
            <v>-1.939058171745156E-2</v>
          </cell>
          <cell r="Y94">
            <v>-1.1245674740484435E-2</v>
          </cell>
          <cell r="Z94">
            <v>-5.2253429131285944E-3</v>
          </cell>
          <cell r="AA94">
            <v>-4.4523597506678225E-3</v>
          </cell>
          <cell r="AB94">
            <v>6.2189054726369264E-4</v>
          </cell>
          <cell r="AC94">
            <v>-8.2712985938792061E-3</v>
          </cell>
          <cell r="AD94">
            <v>-4.2520293776573403E-3</v>
          </cell>
          <cell r="AE94">
            <v>-9.8231827111984193E-3</v>
          </cell>
          <cell r="AF94">
            <v>-2.0811287477954132E-2</v>
          </cell>
          <cell r="AG94">
            <v>-1.0262257696693311E-2</v>
          </cell>
          <cell r="AH94">
            <v>1.8115942028984477E-3</v>
          </cell>
        </row>
        <row r="95">
          <cell r="B95">
            <v>-7.8125813810614453E-5</v>
          </cell>
          <cell r="E95">
            <v>-1.0496568429551822E-2</v>
          </cell>
          <cell r="F95">
            <v>1.8150388936905681E-2</v>
          </cell>
          <cell r="G95">
            <v>4.8956454522028903E-3</v>
          </cell>
          <cell r="H95">
            <v>3.8328861632810352E-3</v>
          </cell>
          <cell r="I95">
            <v>-7.7259850630950755E-4</v>
          </cell>
          <cell r="J95">
            <v>3.166704365528128E-3</v>
          </cell>
          <cell r="K95">
            <v>3.1468531468530347E-3</v>
          </cell>
          <cell r="L95">
            <v>3.835091083413289E-3</v>
          </cell>
          <cell r="M95">
            <v>1.306532663316573E-2</v>
          </cell>
          <cell r="N95">
            <v>-2.6674076132259028E-2</v>
          </cell>
          <cell r="O95">
            <v>-2.6365348399246757E-2</v>
          </cell>
          <cell r="P95">
            <v>6.8565400843880742E-3</v>
          </cell>
          <cell r="Q95">
            <v>8.9198303056672312E-3</v>
          </cell>
          <cell r="R95">
            <v>2.3980815347721673E-3</v>
          </cell>
          <cell r="S95">
            <v>-3.677973028197723E-3</v>
          </cell>
          <cell r="T95">
            <v>4.3754972155927163E-3</v>
          </cell>
          <cell r="U95">
            <v>7.4478649453821877E-3</v>
          </cell>
          <cell r="V95">
            <v>5.5732484076433941E-3</v>
          </cell>
          <cell r="W95">
            <v>4.1436464088397962E-3</v>
          </cell>
          <cell r="X95">
            <v>-2.2598870056497189E-3</v>
          </cell>
          <cell r="Y95">
            <v>-8.7489063867016714E-3</v>
          </cell>
          <cell r="Z95">
            <v>-1.969796454366457E-3</v>
          </cell>
          <cell r="AA95">
            <v>1.3864042933810383E-2</v>
          </cell>
          <cell r="AB95">
            <v>0</v>
          </cell>
          <cell r="AC95">
            <v>-2.2240756185710753E-3</v>
          </cell>
          <cell r="AD95">
            <v>-7.7639751552815994E-4</v>
          </cell>
          <cell r="AE95">
            <v>4.9603174603174427E-3</v>
          </cell>
          <cell r="AF95">
            <v>-3.2420749279539196E-3</v>
          </cell>
          <cell r="AG95">
            <v>-6.9124423963132786E-3</v>
          </cell>
          <cell r="AH95">
            <v>-7.2332730560575875E-4</v>
          </cell>
        </row>
        <row r="96">
          <cell r="B96">
            <v>5.7088388034356452E-3</v>
          </cell>
          <cell r="E96">
            <v>9.3839249286005177E-3</v>
          </cell>
          <cell r="F96">
            <v>-1.6977928692699651E-3</v>
          </cell>
          <cell r="G96">
            <v>5.1282051282064423E-4</v>
          </cell>
          <cell r="H96">
            <v>2.6727758686522218E-3</v>
          </cell>
          <cell r="I96">
            <v>-3.0927835051546282E-3</v>
          </cell>
          <cell r="J96">
            <v>6.5388951521982985E-3</v>
          </cell>
          <cell r="K96">
            <v>2.0913210177762265E-2</v>
          </cell>
          <cell r="L96">
            <v>3.8204393505252288E-3</v>
          </cell>
          <cell r="M96">
            <v>3.9682539682539542E-3</v>
          </cell>
          <cell r="N96">
            <v>1.5415358264344814E-2</v>
          </cell>
          <cell r="O96">
            <v>6.5764023210830302E-3</v>
          </cell>
          <cell r="P96">
            <v>3.6668412781561965E-3</v>
          </cell>
          <cell r="Q96">
            <v>6.7924528301885889E-3</v>
          </cell>
          <cell r="R96">
            <v>9.5693779904306719E-3</v>
          </cell>
          <cell r="S96">
            <v>-5.7424118129614232E-3</v>
          </cell>
          <cell r="T96">
            <v>5.5445544554455495E-3</v>
          </cell>
          <cell r="U96">
            <v>-7.6392311483488573E-3</v>
          </cell>
          <cell r="V96">
            <v>3.9588281868567776E-3</v>
          </cell>
          <cell r="W96">
            <v>2.7510316368639653E-3</v>
          </cell>
          <cell r="X96">
            <v>1.6987542468855921E-3</v>
          </cell>
          <cell r="Y96">
            <v>7.5022065313328223E-3</v>
          </cell>
          <cell r="Z96">
            <v>-9.8684210526315264E-3</v>
          </cell>
          <cell r="AA96">
            <v>4.4111160123512239E-3</v>
          </cell>
          <cell r="AB96">
            <v>-9.944064636420058E-3</v>
          </cell>
          <cell r="AC96">
            <v>5.2939537475620302E-3</v>
          </cell>
          <cell r="AD96">
            <v>1.0489510489510634E-2</v>
          </cell>
          <cell r="AE96">
            <v>6.9101678183614013E-3</v>
          </cell>
          <cell r="AF96">
            <v>1.4817491868449384E-2</v>
          </cell>
          <cell r="AG96">
            <v>1.1020881670533722E-2</v>
          </cell>
          <cell r="AH96">
            <v>6.1527325370973607E-3</v>
          </cell>
        </row>
        <row r="97">
          <cell r="B97">
            <v>5.0601049311420621E-3</v>
          </cell>
          <cell r="E97">
            <v>1.616814874696848E-2</v>
          </cell>
          <cell r="F97">
            <v>-8.5034013605445047E-4</v>
          </cell>
          <cell r="G97">
            <v>4.3567401332649247E-3</v>
          </cell>
          <cell r="H97">
            <v>9.9009900990096877E-3</v>
          </cell>
          <cell r="I97">
            <v>3.3609100310236784E-3</v>
          </cell>
          <cell r="J97">
            <v>5.1523297491038456E-3</v>
          </cell>
          <cell r="K97">
            <v>-4.7797883236599947E-3</v>
          </cell>
          <cell r="L97">
            <v>1.9029495718363432E-3</v>
          </cell>
          <cell r="M97">
            <v>5.9288537549406772E-3</v>
          </cell>
          <cell r="N97">
            <v>5.0604441945458767E-3</v>
          </cell>
          <cell r="O97">
            <v>1.1529592621060791E-2</v>
          </cell>
          <cell r="P97">
            <v>-2.0876826722338038E-3</v>
          </cell>
          <cell r="Q97">
            <v>-1.177982437352787E-3</v>
          </cell>
          <cell r="R97">
            <v>1.1058451816745585E-2</v>
          </cell>
          <cell r="S97">
            <v>1.2376237623762387E-2</v>
          </cell>
          <cell r="T97">
            <v>6.3016935801496476E-3</v>
          </cell>
          <cell r="U97">
            <v>-3.2282095852993464E-3</v>
          </cell>
          <cell r="V97">
            <v>3.154574132492094E-3</v>
          </cell>
          <cell r="W97">
            <v>0</v>
          </cell>
          <cell r="X97">
            <v>-1.5262860373092102E-2</v>
          </cell>
          <cell r="Y97">
            <v>-8.7604029785381954E-4</v>
          </cell>
          <cell r="Z97">
            <v>-6.6445182724250706E-4</v>
          </cell>
          <cell r="AA97">
            <v>7.0267896354854198E-3</v>
          </cell>
          <cell r="AB97">
            <v>4.0803515379785882E-3</v>
          </cell>
          <cell r="AC97">
            <v>2.7716186252768615E-4</v>
          </cell>
          <cell r="AD97">
            <v>7.6893502499042476E-4</v>
          </cell>
          <cell r="AE97">
            <v>-2.9411764705882248E-3</v>
          </cell>
          <cell r="AF97">
            <v>1.4245014245014342E-2</v>
          </cell>
          <cell r="AG97">
            <v>8.0321285140561027E-3</v>
          </cell>
          <cell r="AH97">
            <v>4.6762589928057707E-3</v>
          </cell>
        </row>
        <row r="98">
          <cell r="B98">
            <v>4.7408995341551297E-3</v>
          </cell>
          <cell r="E98">
            <v>1.4717581543357339E-2</v>
          </cell>
          <cell r="F98">
            <v>3.4042553191488967E-3</v>
          </cell>
          <cell r="G98">
            <v>-4.0826741515691545E-3</v>
          </cell>
          <cell r="H98">
            <v>6.7873303167420573E-3</v>
          </cell>
          <cell r="I98">
            <v>5.6686421025509137E-3</v>
          </cell>
          <cell r="J98">
            <v>1.2034767104969868E-2</v>
          </cell>
          <cell r="K98">
            <v>-1.3036020583190311E-2</v>
          </cell>
          <cell r="L98">
            <v>1.2820512820512997E-2</v>
          </cell>
          <cell r="M98">
            <v>-2.9469548133594925E-3</v>
          </cell>
          <cell r="N98">
            <v>1.4825174825174869E-2</v>
          </cell>
          <cell r="O98">
            <v>4.5592705167172287E-3</v>
          </cell>
          <cell r="P98">
            <v>1.569037656903749E-3</v>
          </cell>
          <cell r="Q98">
            <v>-1.3938029377076333E-3</v>
          </cell>
          <cell r="R98">
            <v>1.953125E-3</v>
          </cell>
          <cell r="S98">
            <v>2.5672371638141733E-2</v>
          </cell>
          <cell r="T98">
            <v>2.739726027397138E-3</v>
          </cell>
          <cell r="U98">
            <v>-3.0891878425510777E-2</v>
          </cell>
          <cell r="V98">
            <v>6.2893081761006275E-3</v>
          </cell>
          <cell r="W98">
            <v>4.5724737082752931E-4</v>
          </cell>
          <cell r="X98">
            <v>-1.7221584385763711E-3</v>
          </cell>
          <cell r="Y98">
            <v>1.8412976764577094E-2</v>
          </cell>
          <cell r="Z98">
            <v>0</v>
          </cell>
          <cell r="AA98">
            <v>8.7221979938933991E-4</v>
          </cell>
          <cell r="AB98">
            <v>-4.6889653016567445E-3</v>
          </cell>
          <cell r="AC98">
            <v>3.6021058464950073E-3</v>
          </cell>
          <cell r="AD98">
            <v>1.5751056473299885E-2</v>
          </cell>
          <cell r="AE98">
            <v>-2.9498525073746729E-3</v>
          </cell>
          <cell r="AF98">
            <v>2.8089887640447841E-3</v>
          </cell>
          <cell r="AG98">
            <v>-1.4513375071143919E-2</v>
          </cell>
          <cell r="AH98">
            <v>7.1607590404583199E-3</v>
          </cell>
        </row>
        <row r="99">
          <cell r="B99">
            <v>1.1847612013786701E-3</v>
          </cell>
          <cell r="E99">
            <v>4.7040376323008726E-3</v>
          </cell>
          <cell r="F99">
            <v>-5.9372349448684192E-3</v>
          </cell>
          <cell r="G99">
            <v>-1.2042018959774525E-2</v>
          </cell>
          <cell r="H99">
            <v>2.1722846441947663E-2</v>
          </cell>
          <cell r="I99">
            <v>1.281065846784557E-3</v>
          </cell>
          <cell r="J99">
            <v>1.1451222197753852E-2</v>
          </cell>
          <cell r="K99">
            <v>5.9089329162322901E-3</v>
          </cell>
          <cell r="L99">
            <v>4.6882325363339916E-4</v>
          </cell>
          <cell r="M99">
            <v>-4.9261083743842304E-3</v>
          </cell>
          <cell r="N99">
            <v>-3.5832414553473857E-3</v>
          </cell>
          <cell r="O99">
            <v>-7.1860816944023798E-3</v>
          </cell>
          <cell r="P99">
            <v>0</v>
          </cell>
          <cell r="Q99">
            <v>-1.2883830792356221E-3</v>
          </cell>
          <cell r="R99">
            <v>1.3255360623781742E-2</v>
          </cell>
          <cell r="S99">
            <v>1.4302741358760418E-2</v>
          </cell>
          <cell r="T99">
            <v>-6.6354410616705772E-3</v>
          </cell>
          <cell r="U99">
            <v>5.1413881748074708E-4</v>
          </cell>
          <cell r="V99">
            <v>1.2499999999999956E-2</v>
          </cell>
          <cell r="W99">
            <v>-8.2266910420475403E-3</v>
          </cell>
          <cell r="X99">
            <v>4.025301897642386E-3</v>
          </cell>
          <cell r="Y99">
            <v>1.506672406371079E-2</v>
          </cell>
          <cell r="Z99">
            <v>-1.0305851063829863E-2</v>
          </cell>
          <cell r="AA99">
            <v>2.1786492374726851E-3</v>
          </cell>
          <cell r="AB99">
            <v>-7.8517587939698208E-3</v>
          </cell>
          <cell r="AC99">
            <v>-4.6935394809497488E-2</v>
          </cell>
          <cell r="AD99">
            <v>3.7821482602118373E-4</v>
          </cell>
          <cell r="AE99">
            <v>2.9585798816567088E-3</v>
          </cell>
          <cell r="AF99">
            <v>8.753501400560193E-3</v>
          </cell>
          <cell r="AG99">
            <v>1.357204735778228E-2</v>
          </cell>
          <cell r="AH99">
            <v>-3.199431212229098E-3</v>
          </cell>
        </row>
        <row r="100">
          <cell r="B100">
            <v>-1.0143078885490597E-3</v>
          </cell>
          <cell r="E100">
            <v>1.6777214202106983E-2</v>
          </cell>
          <cell r="F100">
            <v>9.385665529010101E-3</v>
          </cell>
          <cell r="G100">
            <v>1.1929460580912821E-2</v>
          </cell>
          <cell r="H100">
            <v>1.3196480938416189E-2</v>
          </cell>
          <cell r="I100">
            <v>-2.5588536335718892E-4</v>
          </cell>
          <cell r="J100">
            <v>-1.3063357282821708E-2</v>
          </cell>
          <cell r="K100">
            <v>6.9108500345538282E-4</v>
          </cell>
          <cell r="L100">
            <v>-1.3120899718837897E-2</v>
          </cell>
          <cell r="M100">
            <v>9.9009900990099098E-4</v>
          </cell>
          <cell r="N100">
            <v>2.4066390041493912E-2</v>
          </cell>
          <cell r="O100">
            <v>6.4761904761905242E-3</v>
          </cell>
          <cell r="P100">
            <v>-3.1331592689294308E-3</v>
          </cell>
          <cell r="Q100">
            <v>-3.1391098688454133E-2</v>
          </cell>
          <cell r="R100">
            <v>5.0019238168526048E-3</v>
          </cell>
          <cell r="S100">
            <v>1.0967489228358884E-2</v>
          </cell>
          <cell r="T100">
            <v>-3.1434184675835919E-3</v>
          </cell>
          <cell r="U100">
            <v>-7.7081192189106806E-3</v>
          </cell>
          <cell r="V100">
            <v>1.6975308641975495E-2</v>
          </cell>
          <cell r="W100">
            <v>1.5898617511520774E-2</v>
          </cell>
          <cell r="X100">
            <v>1.8327605956471871E-2</v>
          </cell>
          <cell r="Y100">
            <v>-8.4817642069556776E-4</v>
          </cell>
          <cell r="Z100">
            <v>3.6949949613704902E-3</v>
          </cell>
          <cell r="AA100">
            <v>5.2173913043478404E-3</v>
          </cell>
          <cell r="AB100">
            <v>4.4317822095600867E-3</v>
          </cell>
          <cell r="AC100">
            <v>-6.3731170336036591E-3</v>
          </cell>
          <cell r="AD100">
            <v>1.5122873345934096E-3</v>
          </cell>
          <cell r="AE100">
            <v>-3.9331366764995268E-3</v>
          </cell>
          <cell r="AF100">
            <v>3.4710170079832459E-4</v>
          </cell>
          <cell r="AG100">
            <v>1.2250712250712281E-2</v>
          </cell>
          <cell r="AH100">
            <v>-9.9857346647644896E-3</v>
          </cell>
        </row>
        <row r="101">
          <cell r="B101">
            <v>-7.1791558338329953E-4</v>
          </cell>
          <cell r="E101">
            <v>-1.1511895625478941E-3</v>
          </cell>
          <cell r="F101">
            <v>-6.7624683009298581E-3</v>
          </cell>
          <cell r="G101">
            <v>-1.1276268580215354E-2</v>
          </cell>
          <cell r="H101">
            <v>-1.4109985528219848E-2</v>
          </cell>
          <cell r="I101">
            <v>1.7916560020476702E-3</v>
          </cell>
          <cell r="J101">
            <v>8.8241782484006492E-3</v>
          </cell>
          <cell r="K101">
            <v>5.5248618784531356E-3</v>
          </cell>
          <cell r="L101">
            <v>7.1225071225071712E-3</v>
          </cell>
          <cell r="M101">
            <v>-1.3847675568743778E-2</v>
          </cell>
          <cell r="N101">
            <v>5.1323608860074366E-3</v>
          </cell>
          <cell r="O101">
            <v>-1.5897047691143085E-2</v>
          </cell>
          <cell r="P101">
            <v>-5.2383446830802649E-3</v>
          </cell>
          <cell r="Q101">
            <v>3.1076581576026108E-3</v>
          </cell>
          <cell r="R101">
            <v>-2.6799387442573153E-3</v>
          </cell>
          <cell r="S101">
            <v>-1.201084850833023E-2</v>
          </cell>
          <cell r="T101">
            <v>1.0248324793062702E-2</v>
          </cell>
          <cell r="U101">
            <v>-1.5794924909373398E-2</v>
          </cell>
          <cell r="V101">
            <v>3.0349013657053892E-3</v>
          </cell>
          <cell r="W101">
            <v>4.7629848038102107E-3</v>
          </cell>
          <cell r="X101">
            <v>-2.8121484814398467E-3</v>
          </cell>
          <cell r="Y101">
            <v>-1.1884550084889534E-2</v>
          </cell>
          <cell r="Z101">
            <v>-9.3708165997322679E-3</v>
          </cell>
          <cell r="AA101">
            <v>-9.9480968858131069E-3</v>
          </cell>
          <cell r="AB101">
            <v>1.2606366214937825E-3</v>
          </cell>
          <cell r="AC101">
            <v>9.9125364431487117E-3</v>
          </cell>
          <cell r="AD101">
            <v>7.5500188750488029E-4</v>
          </cell>
          <cell r="AE101">
            <v>7.8973346495556651E-3</v>
          </cell>
          <cell r="AF101">
            <v>4.8577376821652418E-3</v>
          </cell>
          <cell r="AG101">
            <v>-2.5893611032929864E-2</v>
          </cell>
          <cell r="AH101">
            <v>1.0806916426512991E-2</v>
          </cell>
        </row>
        <row r="102">
          <cell r="B102">
            <v>-9.7501398375388071E-5</v>
          </cell>
          <cell r="E102">
            <v>-1.1525163273147232E-3</v>
          </cell>
          <cell r="F102">
            <v>1.8723404255319265E-2</v>
          </cell>
          <cell r="G102">
            <v>-8.0352514256090135E-3</v>
          </cell>
          <cell r="H102">
            <v>3.669724770642091E-3</v>
          </cell>
          <cell r="I102">
            <v>8.6867654573326014E-3</v>
          </cell>
          <cell r="J102">
            <v>-1.4651213645309302E-2</v>
          </cell>
          <cell r="K102">
            <v>8.2417582417582125E-3</v>
          </cell>
          <cell r="L102">
            <v>-5.657708628005631E-3</v>
          </cell>
          <cell r="M102">
            <v>-4.0120361083250122E-3</v>
          </cell>
          <cell r="N102">
            <v>5.6436441816716254E-3</v>
          </cell>
          <cell r="O102">
            <v>4.2307692307692601E-3</v>
          </cell>
          <cell r="P102">
            <v>-2.632964718272679E-3</v>
          </cell>
          <cell r="Q102">
            <v>-6.3067050232351596E-3</v>
          </cell>
          <cell r="R102">
            <v>1.1516314779269621E-3</v>
          </cell>
          <cell r="S102">
            <v>2.9803921568627434E-2</v>
          </cell>
          <cell r="T102">
            <v>2.7311744049940412E-3</v>
          </cell>
          <cell r="U102">
            <v>9.208103130755152E-3</v>
          </cell>
          <cell r="V102">
            <v>-9.0771558245081874E-3</v>
          </cell>
          <cell r="W102">
            <v>-2.483069977426644E-3</v>
          </cell>
          <cell r="X102">
            <v>7.3322053017483846E-3</v>
          </cell>
          <cell r="Y102">
            <v>3.4364261168384758E-3</v>
          </cell>
          <cell r="Z102">
            <v>4.0540540540541237E-3</v>
          </cell>
          <cell r="AA102">
            <v>1.3979903888160727E-2</v>
          </cell>
          <cell r="AB102">
            <v>2.6125275417060223E-2</v>
          </cell>
          <cell r="AC102">
            <v>-2.5981524249422128E-3</v>
          </cell>
          <cell r="AD102">
            <v>-9.4304036212750075E-3</v>
          </cell>
          <cell r="AE102">
            <v>0</v>
          </cell>
          <cell r="AF102">
            <v>-4.1436464088397962E-3</v>
          </cell>
          <cell r="AG102">
            <v>5.489742848887591E-3</v>
          </cell>
          <cell r="AH102">
            <v>-8.5531004989309878E-3</v>
          </cell>
        </row>
        <row r="103">
          <cell r="B103">
            <v>-1.4216063638696763E-3</v>
          </cell>
          <cell r="E103">
            <v>-1.153846153846172E-3</v>
          </cell>
          <cell r="F103">
            <v>1.754385964912264E-2</v>
          </cell>
          <cell r="G103">
            <v>-1.8291089626338852E-3</v>
          </cell>
          <cell r="H103">
            <v>-2.5594149908592101E-3</v>
          </cell>
          <cell r="I103">
            <v>-1.1651469098277634E-2</v>
          </cell>
          <cell r="J103">
            <v>-1.5534842432312512E-2</v>
          </cell>
          <cell r="K103">
            <v>8.8555858310628288E-3</v>
          </cell>
          <cell r="L103">
            <v>9.4831673779038894E-4</v>
          </cell>
          <cell r="M103">
            <v>-2.0140986908357972E-3</v>
          </cell>
          <cell r="N103">
            <v>1.6034206306787535E-3</v>
          </cell>
          <cell r="O103">
            <v>-6.5109153581005552E-3</v>
          </cell>
          <cell r="P103">
            <v>-2.1119324181627652E-3</v>
          </cell>
          <cell r="Q103">
            <v>-4.7878855361319639E-3</v>
          </cell>
          <cell r="R103">
            <v>-4.6012269938650041E-3</v>
          </cell>
          <cell r="S103">
            <v>2.0563594821020548E-2</v>
          </cell>
          <cell r="T103">
            <v>7.7821011673151474E-4</v>
          </cell>
          <cell r="U103">
            <v>-1.1209593326381606E-2</v>
          </cell>
          <cell r="V103">
            <v>-3.8167938931297218E-3</v>
          </cell>
          <cell r="W103">
            <v>1.3577732518670338E-3</v>
          </cell>
          <cell r="X103">
            <v>0</v>
          </cell>
          <cell r="Y103">
            <v>8.1335616438356073E-3</v>
          </cell>
          <cell r="Z103">
            <v>-1.0094212651413637E-3</v>
          </cell>
          <cell r="AA103">
            <v>1.5079707022835009E-2</v>
          </cell>
          <cell r="AB103">
            <v>2.6687116564417135E-2</v>
          </cell>
          <cell r="AC103">
            <v>-2.8943560057886897E-3</v>
          </cell>
          <cell r="AD103">
            <v>-2.6656511805028815E-3</v>
          </cell>
          <cell r="AE103">
            <v>-4.8971596474045587E-3</v>
          </cell>
          <cell r="AF103">
            <v>-3.1206657420249639E-3</v>
          </cell>
          <cell r="AG103">
            <v>1.1494252873562871E-3</v>
          </cell>
          <cell r="AH103">
            <v>-4.6728971962617383E-3</v>
          </cell>
        </row>
        <row r="104">
          <cell r="B104">
            <v>-8.7576385212747576E-3</v>
          </cell>
          <cell r="E104">
            <v>-1.2706969580284833E-2</v>
          </cell>
          <cell r="F104">
            <v>-6.5681444991789739E-3</v>
          </cell>
          <cell r="G104">
            <v>-4.1884816753927634E-3</v>
          </cell>
          <cell r="H104">
            <v>-1.1730205278592365E-2</v>
          </cell>
          <cell r="I104">
            <v>1.7939518195797088E-2</v>
          </cell>
          <cell r="J104">
            <v>4.5085662759247747E-4</v>
          </cell>
          <cell r="K104">
            <v>-3.3760972316003723E-3</v>
          </cell>
          <cell r="L104">
            <v>2.368545712932324E-3</v>
          </cell>
          <cell r="M104">
            <v>-6.5590312815337892E-3</v>
          </cell>
          <cell r="N104">
            <v>-7.73745997865527E-3</v>
          </cell>
          <cell r="O104">
            <v>8.4811102544335437E-3</v>
          </cell>
          <cell r="P104">
            <v>-1.5079365079365137E-2</v>
          </cell>
          <cell r="Q104">
            <v>-6.9366748713357573E-3</v>
          </cell>
          <cell r="R104">
            <v>-1.5408320493066285E-2</v>
          </cell>
          <cell r="S104">
            <v>-6.7164179104478583E-3</v>
          </cell>
          <cell r="T104">
            <v>-1.3219284603421366E-2</v>
          </cell>
          <cell r="U104">
            <v>-1.845504877405757E-3</v>
          </cell>
          <cell r="V104">
            <v>-4.5977011494252595E-3</v>
          </cell>
          <cell r="W104">
            <v>7.9096045197739606E-3</v>
          </cell>
          <cell r="X104">
            <v>-5.5991041433369748E-3</v>
          </cell>
          <cell r="Y104">
            <v>-2.0806794055201694E-2</v>
          </cell>
          <cell r="Z104">
            <v>-4.7153923880093318E-3</v>
          </cell>
          <cell r="AA104">
            <v>-5.5178268251272478E-3</v>
          </cell>
          <cell r="AB104">
            <v>-1.3743651030773685E-2</v>
          </cell>
          <cell r="AC104">
            <v>-8.4179970972423357E-3</v>
          </cell>
          <cell r="AD104">
            <v>-1.4509354715540157E-2</v>
          </cell>
          <cell r="AE104">
            <v>-7.8740157480314821E-3</v>
          </cell>
          <cell r="AF104">
            <v>-2.1913043478260841E-2</v>
          </cell>
          <cell r="AG104">
            <v>-2.0091848450056737E-3</v>
          </cell>
          <cell r="AH104">
            <v>-8.6673889490790357E-3</v>
          </cell>
        </row>
        <row r="105">
          <cell r="B105">
            <v>4.1323385302978188E-3</v>
          </cell>
          <cell r="E105">
            <v>1.287051482059276E-2</v>
          </cell>
          <cell r="F105">
            <v>-1.4049586776859524E-2</v>
          </cell>
          <cell r="G105">
            <v>0</v>
          </cell>
          <cell r="H105">
            <v>1.5949554896142359E-2</v>
          </cell>
          <cell r="I105">
            <v>1.7119838872104776E-2</v>
          </cell>
          <cell r="J105">
            <v>5.1825146462369798E-3</v>
          </cell>
          <cell r="K105">
            <v>7.791327913279078E-3</v>
          </cell>
          <cell r="L105">
            <v>-3.3081285444234165E-3</v>
          </cell>
          <cell r="M105">
            <v>2.5393600812595452E-3</v>
          </cell>
          <cell r="N105">
            <v>1.1562247916106383E-2</v>
          </cell>
          <cell r="O105">
            <v>-1.52905198776776E-3</v>
          </cell>
          <cell r="P105">
            <v>4.8348106365834198E-3</v>
          </cell>
          <cell r="Q105">
            <v>-9.2383956737269735E-3</v>
          </cell>
          <cell r="R105">
            <v>1.4866979655712154E-2</v>
          </cell>
          <cell r="S105">
            <v>4.1322314049587749E-3</v>
          </cell>
          <cell r="T105">
            <v>8.2742316784869541E-3</v>
          </cell>
          <cell r="U105">
            <v>-1.0036978341257385E-2</v>
          </cell>
          <cell r="V105">
            <v>3.8491147036181506E-3</v>
          </cell>
          <cell r="W105">
            <v>1.6816143497757841E-2</v>
          </cell>
          <cell r="X105">
            <v>1.4639639639639546E-2</v>
          </cell>
          <cell r="Y105">
            <v>6.0711188204682909E-3</v>
          </cell>
          <cell r="Z105">
            <v>-8.4602368866327771E-3</v>
          </cell>
          <cell r="AA105">
            <v>8.5360648740930856E-3</v>
          </cell>
          <cell r="AB105">
            <v>-3.3323235383218019E-3</v>
          </cell>
          <cell r="AC105">
            <v>1.2587822014051397E-2</v>
          </cell>
          <cell r="AD105">
            <v>-6.5865943432780183E-3</v>
          </cell>
          <cell r="AE105">
            <v>-9.9206349206348854E-4</v>
          </cell>
          <cell r="AF105">
            <v>6.4011379800852364E-3</v>
          </cell>
          <cell r="AG105">
            <v>1.2942191544434767E-2</v>
          </cell>
          <cell r="AH105">
            <v>-1.8214936247723523E-3</v>
          </cell>
        </row>
        <row r="106">
          <cell r="B106">
            <v>3.0722997325292045E-3</v>
          </cell>
          <cell r="E106">
            <v>-2.3103581055062827E-3</v>
          </cell>
          <cell r="F106">
            <v>-3.4367141659681466E-2</v>
          </cell>
          <cell r="G106">
            <v>6.3091482649841879E-3</v>
          </cell>
          <cell r="H106">
            <v>-1.4603870025555743E-3</v>
          </cell>
          <cell r="I106">
            <v>2.4752475247513672E-4</v>
          </cell>
          <cell r="J106">
            <v>1.0759919300605381E-2</v>
          </cell>
          <cell r="K106">
            <v>-5.378151260504227E-3</v>
          </cell>
          <cell r="L106">
            <v>-2.7975343764817473E-2</v>
          </cell>
          <cell r="M106">
            <v>8.6119554204659998E-3</v>
          </cell>
          <cell r="N106">
            <v>2.6581605528974706E-3</v>
          </cell>
          <cell r="O106">
            <v>4.9387442572741413E-2</v>
          </cell>
          <cell r="P106">
            <v>1.0692328254480188E-3</v>
          </cell>
          <cell r="Q106">
            <v>1.3645667500568059E-3</v>
          </cell>
          <cell r="R106">
            <v>-9.637625289128704E-3</v>
          </cell>
          <cell r="S106">
            <v>1.459034792368108E-2</v>
          </cell>
          <cell r="T106">
            <v>-1.5631105900743014E-3</v>
          </cell>
          <cell r="U106">
            <v>-5.8697972251867681E-3</v>
          </cell>
          <cell r="V106">
            <v>-6.1349693251534498E-3</v>
          </cell>
          <cell r="W106">
            <v>1.5435501653804362E-3</v>
          </cell>
          <cell r="X106">
            <v>-1.1098779134295356E-3</v>
          </cell>
          <cell r="Y106">
            <v>-6.0344827586207295E-3</v>
          </cell>
          <cell r="Z106">
            <v>-2.3890784982935065E-3</v>
          </cell>
          <cell r="AA106">
            <v>-2.1159542953872457E-3</v>
          </cell>
          <cell r="AB106">
            <v>5.1671732522795555E-3</v>
          </cell>
          <cell r="AC106">
            <v>-6.6493206128938054E-3</v>
          </cell>
          <cell r="AD106">
            <v>-3.1201248049921304E-3</v>
          </cell>
          <cell r="AE106">
            <v>1.9860973187686426E-3</v>
          </cell>
          <cell r="AF106">
            <v>1.1307420494699683E-2</v>
          </cell>
          <cell r="AG106">
            <v>-1.4196479273140272E-2</v>
          </cell>
          <cell r="AH106">
            <v>-3.6496350364967345E-4</v>
          </cell>
        </row>
        <row r="107">
          <cell r="B107">
            <v>-2.2135168664837446E-3</v>
          </cell>
          <cell r="E107">
            <v>-4.245465071401E-3</v>
          </cell>
          <cell r="F107">
            <v>-4.3402777777776791E-3</v>
          </cell>
          <cell r="G107">
            <v>-1.7502612330198564E-2</v>
          </cell>
          <cell r="H107">
            <v>-1.6087751371115067E-2</v>
          </cell>
          <cell r="I107">
            <v>-4.9492699826775288E-3</v>
          </cell>
          <cell r="J107">
            <v>-6.6533599467732962E-4</v>
          </cell>
          <cell r="K107">
            <v>-3.3795201081454618E-4</v>
          </cell>
          <cell r="L107">
            <v>7.8048780487804947E-3</v>
          </cell>
          <cell r="M107">
            <v>1.0045203415369741E-3</v>
          </cell>
          <cell r="N107">
            <v>1.5906680805939377E-3</v>
          </cell>
          <cell r="O107">
            <v>-2.8091937249179244E-2</v>
          </cell>
          <cell r="P107">
            <v>3.7383177570093906E-3</v>
          </cell>
          <cell r="Q107">
            <v>-3.6338859868272344E-3</v>
          </cell>
          <cell r="R107">
            <v>-1.5570260801868407E-2</v>
          </cell>
          <cell r="S107">
            <v>5.1622418879058163E-3</v>
          </cell>
          <cell r="T107">
            <v>-9.0019569471624372E-3</v>
          </cell>
          <cell r="U107">
            <v>-5.0993022007513877E-3</v>
          </cell>
          <cell r="V107">
            <v>-3.0864197530864335E-3</v>
          </cell>
          <cell r="W107">
            <v>-3.3025099075296716E-3</v>
          </cell>
          <cell r="X107">
            <v>-7.22222222222213E-3</v>
          </cell>
          <cell r="Y107">
            <v>-1.0407632263660038E-2</v>
          </cell>
          <cell r="Z107">
            <v>5.8159425248032193E-3</v>
          </cell>
          <cell r="AA107">
            <v>6.3613231552162031E-3</v>
          </cell>
          <cell r="AB107">
            <v>-3.931055337163647E-3</v>
          </cell>
          <cell r="AC107">
            <v>9.3131548311990997E-3</v>
          </cell>
          <cell r="AD107">
            <v>4.4992175273865564E-2</v>
          </cell>
          <cell r="AE107">
            <v>1.982160555004997E-3</v>
          </cell>
          <cell r="AF107">
            <v>-4.8916841369671671E-3</v>
          </cell>
          <cell r="AG107">
            <v>-1.6129032258064391E-2</v>
          </cell>
          <cell r="AH107">
            <v>9.1274187659728945E-3</v>
          </cell>
        </row>
        <row r="108">
          <cell r="B108">
            <v>8.7705269023130583E-5</v>
          </cell>
          <cell r="E108">
            <v>7.3643410852712865E-3</v>
          </cell>
          <cell r="F108">
            <v>-4.3591979075850995E-3</v>
          </cell>
          <cell r="G108">
            <v>5.0518479127890092E-3</v>
          </cell>
          <cell r="H108">
            <v>-3.7160906726130261E-4</v>
          </cell>
          <cell r="I108">
            <v>3.481720964934043E-3</v>
          </cell>
          <cell r="J108">
            <v>-7.9893475366178413E-3</v>
          </cell>
          <cell r="K108">
            <v>-2.7045300878971723E-3</v>
          </cell>
          <cell r="L108">
            <v>-2.9041626331074433E-3</v>
          </cell>
          <cell r="M108">
            <v>-9.533366783743058E-3</v>
          </cell>
          <cell r="N108">
            <v>-2.1175224986765606E-2</v>
          </cell>
          <cell r="O108">
            <v>2.4399399399399391E-2</v>
          </cell>
          <cell r="P108">
            <v>-9.5770151636075385E-3</v>
          </cell>
          <cell r="Q108">
            <v>2.9633006610441104E-3</v>
          </cell>
          <cell r="R108">
            <v>7.9082641360221917E-3</v>
          </cell>
          <cell r="S108">
            <v>-6.236243580337697E-3</v>
          </cell>
          <cell r="T108">
            <v>1.2243285939968596E-2</v>
          </cell>
          <cell r="U108">
            <v>6.4742379282438645E-3</v>
          </cell>
          <cell r="V108">
            <v>0</v>
          </cell>
          <cell r="W108">
            <v>-4.4179368235042205E-4</v>
          </cell>
          <cell r="X108">
            <v>-4.4767767207611886E-3</v>
          </cell>
          <cell r="Y108">
            <v>-7.4496056091147844E-3</v>
          </cell>
          <cell r="Z108">
            <v>-1.7006802721087899E-3</v>
          </cell>
          <cell r="AA108">
            <v>-7.1639275179098405E-3</v>
          </cell>
          <cell r="AB108">
            <v>-2.732240437158473E-2</v>
          </cell>
          <cell r="AC108">
            <v>-6.3437139561706157E-3</v>
          </cell>
          <cell r="AD108">
            <v>-5.2414825907900475E-3</v>
          </cell>
          <cell r="AE108">
            <v>0</v>
          </cell>
          <cell r="AF108">
            <v>-4.2134831460673983E-3</v>
          </cell>
          <cell r="AG108">
            <v>6.4402810304449165E-3</v>
          </cell>
          <cell r="AH108">
            <v>0</v>
          </cell>
        </row>
        <row r="109">
          <cell r="B109">
            <v>1.4031612397342741E-3</v>
          </cell>
          <cell r="E109">
            <v>-1.9238168526355404E-3</v>
          </cell>
          <cell r="F109">
            <v>-7.8809106830122211E-3</v>
          </cell>
          <cell r="G109">
            <v>9.52380952380949E-3</v>
          </cell>
          <cell r="H109">
            <v>-7.8066914498141626E-3</v>
          </cell>
          <cell r="I109">
            <v>6.4436183395291113E-3</v>
          </cell>
          <cell r="J109">
            <v>-6.0402684563759523E-3</v>
          </cell>
          <cell r="K109">
            <v>-8.8135593220339814E-3</v>
          </cell>
          <cell r="L109">
            <v>-1.650485436893212E-2</v>
          </cell>
          <cell r="M109">
            <v>4.5592705167172287E-3</v>
          </cell>
          <cell r="N109">
            <v>1.2168739859383493E-2</v>
          </cell>
          <cell r="O109">
            <v>-8.0615610113594638E-3</v>
          </cell>
          <cell r="P109">
            <v>1.0206822455009368E-2</v>
          </cell>
          <cell r="Q109">
            <v>8.181818181818068E-3</v>
          </cell>
          <cell r="R109">
            <v>-5.884660651235829E-3</v>
          </cell>
          <cell r="S109">
            <v>1.4027316352897889E-2</v>
          </cell>
          <cell r="T109">
            <v>5.8525165821303737E-3</v>
          </cell>
          <cell r="U109">
            <v>-6.700616456714048E-3</v>
          </cell>
          <cell r="V109">
            <v>-3.0959752321979561E-3</v>
          </cell>
          <cell r="W109">
            <v>2.2099447513812542E-4</v>
          </cell>
          <cell r="X109">
            <v>2.2484541877458852E-3</v>
          </cell>
          <cell r="Y109">
            <v>-1.3245033112583293E-3</v>
          </cell>
          <cell r="Z109">
            <v>1.2947189097104017E-2</v>
          </cell>
          <cell r="AA109">
            <v>6.3667232597623968E-3</v>
          </cell>
          <cell r="AB109">
            <v>4.0574282147316509E-3</v>
          </cell>
          <cell r="AC109">
            <v>4.0626813697040021E-3</v>
          </cell>
          <cell r="AD109">
            <v>-6.7745577719232619E-3</v>
          </cell>
          <cell r="AE109">
            <v>2.9673590504450953E-3</v>
          </cell>
          <cell r="AF109">
            <v>-6.6995768688292712E-3</v>
          </cell>
          <cell r="AG109">
            <v>2.2105875509016881E-2</v>
          </cell>
          <cell r="AH109">
            <v>-2.8943560057885787E-3</v>
          </cell>
        </row>
        <row r="110">
          <cell r="B110">
            <v>-7.181125077271866E-3</v>
          </cell>
          <cell r="E110">
            <v>-6.9390902081727379E-3</v>
          </cell>
          <cell r="F110">
            <v>-2.2947925860547169E-2</v>
          </cell>
          <cell r="G110">
            <v>3.9308176100629755E-3</v>
          </cell>
          <cell r="H110">
            <v>-9.7414762083175566E-3</v>
          </cell>
          <cell r="I110">
            <v>-2.4624476729869449E-2</v>
          </cell>
          <cell r="J110">
            <v>2.4758046365067621E-3</v>
          </cell>
          <cell r="K110">
            <v>-4.7879616963063532E-3</v>
          </cell>
          <cell r="L110">
            <v>-1.4807502467916178E-3</v>
          </cell>
          <cell r="M110">
            <v>-2.0171457387796465E-3</v>
          </cell>
          <cell r="N110">
            <v>-5.3433075073483494E-4</v>
          </cell>
          <cell r="O110">
            <v>-1.4776505356481895E-3</v>
          </cell>
          <cell r="P110">
            <v>-1.4889657006115442E-2</v>
          </cell>
          <cell r="Q110">
            <v>-7.6645626690711177E-3</v>
          </cell>
          <cell r="R110">
            <v>3.5516969218627459E-3</v>
          </cell>
          <cell r="S110">
            <v>-2.1842009464869694E-3</v>
          </cell>
          <cell r="T110">
            <v>-1.0861132660977546E-2</v>
          </cell>
          <cell r="U110">
            <v>1.3491635186184681E-3</v>
          </cell>
          <cell r="V110">
            <v>-1.4751552795031153E-2</v>
          </cell>
          <cell r="W110">
            <v>1.0163499779054286E-2</v>
          </cell>
          <cell r="X110">
            <v>-1.1217049915872135E-2</v>
          </cell>
          <cell r="Y110">
            <v>-1.3704686118479192E-2</v>
          </cell>
          <cell r="Z110">
            <v>-1.6818028927009232E-3</v>
          </cell>
          <cell r="AA110">
            <v>-2.108814846056517E-3</v>
          </cell>
          <cell r="AB110">
            <v>2.1759403170655833E-3</v>
          </cell>
          <cell r="AC110">
            <v>-4.3352601156069204E-3</v>
          </cell>
          <cell r="AD110">
            <v>-1.7809776430465996E-2</v>
          </cell>
          <cell r="AE110">
            <v>-7.8895463510848529E-3</v>
          </cell>
          <cell r="AF110">
            <v>-1.2424565140220167E-2</v>
          </cell>
          <cell r="AG110">
            <v>1.8497438816163836E-2</v>
          </cell>
          <cell r="AH110">
            <v>-6.1683599419449786E-3</v>
          </cell>
        </row>
        <row r="111">
          <cell r="B111">
            <v>-2.0054377717588778E-2</v>
          </cell>
          <cell r="E111">
            <v>-5.4153726708074612E-2</v>
          </cell>
          <cell r="F111">
            <v>-2.6196928635953132E-2</v>
          </cell>
          <cell r="G111">
            <v>-1.1224223440355008E-2</v>
          </cell>
          <cell r="H111">
            <v>-2.2701475595913734E-2</v>
          </cell>
          <cell r="I111">
            <v>-1.36329209795506E-2</v>
          </cell>
          <cell r="J111">
            <v>-2.3574315222272046E-2</v>
          </cell>
          <cell r="K111">
            <v>-1.3058419243986319E-2</v>
          </cell>
          <cell r="L111">
            <v>0</v>
          </cell>
          <cell r="M111">
            <v>3.0318342597270842E-3</v>
          </cell>
          <cell r="N111">
            <v>-2.4057738572574094E-2</v>
          </cell>
          <cell r="O111">
            <v>-2.2937476877543439E-2</v>
          </cell>
          <cell r="P111">
            <v>1.3495276653172628E-3</v>
          </cell>
          <cell r="Q111">
            <v>-1.1358473421172244E-2</v>
          </cell>
          <cell r="R111">
            <v>-4.2862760519072007E-2</v>
          </cell>
          <cell r="S111">
            <v>-1.6052535570959647E-2</v>
          </cell>
          <cell r="T111">
            <v>-3.2549019607843177E-2</v>
          </cell>
          <cell r="U111">
            <v>-1.6168148746968924E-3</v>
          </cell>
          <cell r="V111">
            <v>-1.4972419227738398E-2</v>
          </cell>
          <cell r="W111">
            <v>-1.0936132983377034E-2</v>
          </cell>
          <cell r="X111">
            <v>-1.9285309132161088E-2</v>
          </cell>
          <cell r="Y111">
            <v>-2.0170327207530203E-2</v>
          </cell>
          <cell r="Z111">
            <v>-1.3477088948787075E-2</v>
          </cell>
          <cell r="AA111">
            <v>-3.9729501267962819E-2</v>
          </cell>
          <cell r="AB111">
            <v>-6.2034739454094323E-3</v>
          </cell>
          <cell r="AC111">
            <v>5.8055152394764775E-4</v>
          </cell>
          <cell r="AD111">
            <v>-3.8580246913579863E-3</v>
          </cell>
          <cell r="AE111">
            <v>-2.9821073558647937E-3</v>
          </cell>
          <cell r="AF111">
            <v>-3.3429187634795077E-2</v>
          </cell>
          <cell r="AG111">
            <v>-5.1411008661637281E-2</v>
          </cell>
          <cell r="AH111">
            <v>-1.7524644030668002E-2</v>
          </cell>
        </row>
        <row r="112">
          <cell r="B112">
            <v>-2.3509353439830072E-3</v>
          </cell>
          <cell r="E112">
            <v>2.6677611327725614E-3</v>
          </cell>
          <cell r="F112">
            <v>1.6697588126159735E-2</v>
          </cell>
          <cell r="G112">
            <v>3.4318901795140633E-3</v>
          </cell>
          <cell r="H112">
            <v>-4.6457607433216808E-3</v>
          </cell>
          <cell r="I112">
            <v>2.5595085743537194E-3</v>
          </cell>
          <cell r="J112">
            <v>-1.0117268337549001E-2</v>
          </cell>
          <cell r="K112">
            <v>3.1337047353761083E-3</v>
          </cell>
          <cell r="L112">
            <v>9.8863074641619697E-4</v>
          </cell>
          <cell r="M112">
            <v>-1.007556675063026E-3</v>
          </cell>
          <cell r="N112">
            <v>2.1911804984937611E-3</v>
          </cell>
          <cell r="O112">
            <v>5.3010223400227208E-3</v>
          </cell>
          <cell r="P112">
            <v>-2.9649595687331054E-3</v>
          </cell>
          <cell r="Q112">
            <v>-3.6764705882353921E-3</v>
          </cell>
          <cell r="R112">
            <v>-4.9301561216105183E-3</v>
          </cell>
          <cell r="S112">
            <v>-3.7078235075993504E-4</v>
          </cell>
          <cell r="T112">
            <v>2.8374543980544953E-3</v>
          </cell>
          <cell r="U112">
            <v>2.4291497975710286E-3</v>
          </cell>
          <cell r="V112">
            <v>-1.6000000000000458E-3</v>
          </cell>
          <cell r="W112">
            <v>-2.21141088014154E-3</v>
          </cell>
          <cell r="X112">
            <v>1.3302486986697559E-2</v>
          </cell>
          <cell r="Y112">
            <v>-2.470265324794152E-2</v>
          </cell>
          <cell r="Z112">
            <v>9.5628415300545999E-3</v>
          </cell>
          <cell r="AA112">
            <v>2.2007042253520126E-3</v>
          </cell>
          <cell r="AB112">
            <v>8.4269662921350186E-3</v>
          </cell>
          <cell r="AC112">
            <v>-1.4505366985784196E-3</v>
          </cell>
          <cell r="AD112">
            <v>-4.6475600309836551E-3</v>
          </cell>
          <cell r="AE112">
            <v>-6.1814556331007964E-3</v>
          </cell>
          <cell r="AF112">
            <v>-6.6939382670136993E-3</v>
          </cell>
          <cell r="AG112">
            <v>7.0692194403534359E-3</v>
          </cell>
          <cell r="AH112">
            <v>-9.6618357487923134E-3</v>
          </cell>
        </row>
        <row r="113">
          <cell r="B113">
            <v>8.4228068592535621E-3</v>
          </cell>
          <cell r="E113">
            <v>6.7539909946785492E-3</v>
          </cell>
          <cell r="F113">
            <v>4.5620437956204185E-3</v>
          </cell>
          <cell r="G113">
            <v>5.7879505393316766E-3</v>
          </cell>
          <cell r="H113">
            <v>-3.88953714507978E-3</v>
          </cell>
          <cell r="I113">
            <v>8.1695174878733123E-3</v>
          </cell>
          <cell r="J113">
            <v>1.4866434378629556E-2</v>
          </cell>
          <cell r="K113">
            <v>2.4297119055882721E-3</v>
          </cell>
          <cell r="L113">
            <v>1.2345679012345734E-2</v>
          </cell>
          <cell r="M113">
            <v>7.5642965204236745E-3</v>
          </cell>
          <cell r="N113">
            <v>1.5304728067778051E-2</v>
          </cell>
          <cell r="O113">
            <v>2.6365348399246535E-3</v>
          </cell>
          <cell r="P113">
            <v>1.3517166801837455E-3</v>
          </cell>
          <cell r="Q113">
            <v>1.1070110701107083E-2</v>
          </cell>
          <cell r="R113">
            <v>5.7803468208093012E-3</v>
          </cell>
          <cell r="S113">
            <v>9.6439169139463932E-3</v>
          </cell>
          <cell r="T113">
            <v>1.4551333872271588E-2</v>
          </cell>
          <cell r="U113">
            <v>-2.154011847065096E-3</v>
          </cell>
          <cell r="V113">
            <v>-2.4038461538461453E-3</v>
          </cell>
          <cell r="W113">
            <v>4.4326241134753364E-3</v>
          </cell>
          <cell r="X113">
            <v>5.1369863013699391E-3</v>
          </cell>
          <cell r="Y113">
            <v>1.0787992495309595E-2</v>
          </cell>
          <cell r="Z113">
            <v>0</v>
          </cell>
          <cell r="AA113">
            <v>3.5133948177425989E-3</v>
          </cell>
          <cell r="AB113">
            <v>2.7855153203342198E-3</v>
          </cell>
          <cell r="AC113">
            <v>1.1911679256246366E-2</v>
          </cell>
          <cell r="AD113">
            <v>1.4396887159533023E-2</v>
          </cell>
          <cell r="AE113">
            <v>5.2166934189405989E-3</v>
          </cell>
          <cell r="AF113">
            <v>1.3478098090602852E-2</v>
          </cell>
          <cell r="AG113">
            <v>6.7271131909916182E-3</v>
          </cell>
          <cell r="AH113">
            <v>1.1257035647279645E-2</v>
          </cell>
        </row>
        <row r="114">
          <cell r="B114">
            <v>8.9261278709922287E-3</v>
          </cell>
          <cell r="E114">
            <v>7.1152673307584013E-3</v>
          </cell>
          <cell r="F114">
            <v>9.0826521344231637E-3</v>
          </cell>
          <cell r="G114">
            <v>9.1551137849856801E-3</v>
          </cell>
          <cell r="H114">
            <v>9.3713393205778761E-3</v>
          </cell>
          <cell r="I114">
            <v>8.3565459610028814E-3</v>
          </cell>
          <cell r="J114">
            <v>2.2888532845066756E-4</v>
          </cell>
          <cell r="K114">
            <v>1.5235457063711877E-2</v>
          </cell>
          <cell r="L114">
            <v>1.2195121951219523E-2</v>
          </cell>
          <cell r="M114">
            <v>1.501501501501501E-2</v>
          </cell>
          <cell r="N114">
            <v>1.0497981157469694E-2</v>
          </cell>
          <cell r="O114">
            <v>1.0518407212622094E-2</v>
          </cell>
          <cell r="P114">
            <v>4.5896328293737465E-3</v>
          </cell>
          <cell r="Q114">
            <v>1.3001824817518104E-2</v>
          </cell>
          <cell r="R114">
            <v>1.2315270935960632E-2</v>
          </cell>
          <cell r="S114">
            <v>9.1844232182218821E-3</v>
          </cell>
          <cell r="T114">
            <v>1.0358565737051739E-2</v>
          </cell>
          <cell r="U114">
            <v>2.4284943335131093E-3</v>
          </cell>
          <cell r="V114">
            <v>7.2289156626506035E-3</v>
          </cell>
          <cell r="W114">
            <v>2.8684907325684517E-3</v>
          </cell>
          <cell r="X114">
            <v>1.0789324247586718E-2</v>
          </cell>
          <cell r="Y114">
            <v>5.1044083526681217E-3</v>
          </cell>
          <cell r="Z114">
            <v>3.3829499323410062E-3</v>
          </cell>
          <cell r="AA114">
            <v>5.2516411378555894E-3</v>
          </cell>
          <cell r="AB114">
            <v>1.0802469135802406E-2</v>
          </cell>
          <cell r="AC114">
            <v>1.148435256962399E-3</v>
          </cell>
          <cell r="AD114">
            <v>9.9731492136556632E-3</v>
          </cell>
          <cell r="AE114">
            <v>3.9920159680639777E-3</v>
          </cell>
          <cell r="AF114">
            <v>2.1425932766900635E-2</v>
          </cell>
          <cell r="AG114">
            <v>3.1958163858223365E-3</v>
          </cell>
          <cell r="AH114">
            <v>1.1131725417439231E-3</v>
          </cell>
        </row>
        <row r="115">
          <cell r="B115">
            <v>6.2597809076692101E-5</v>
          </cell>
          <cell r="E115">
            <v>-9.4872830036334399E-3</v>
          </cell>
          <cell r="F115">
            <v>6.3006300630064072E-3</v>
          </cell>
          <cell r="G115">
            <v>-3.3696215655778516E-3</v>
          </cell>
          <cell r="H115">
            <v>-4.6421663442939298E-3</v>
          </cell>
          <cell r="I115">
            <v>-4.0180813661476744E-3</v>
          </cell>
          <cell r="J115">
            <v>-4.5766590389018091E-4</v>
          </cell>
          <cell r="K115">
            <v>3.4106412005452391E-4</v>
          </cell>
          <cell r="L115">
            <v>1.4457831325300763E-3</v>
          </cell>
          <cell r="M115">
            <v>-6.9033530571992463E-3</v>
          </cell>
          <cell r="N115">
            <v>-5.3276505061261581E-4</v>
          </cell>
          <cell r="O115">
            <v>-4.0892193308551539E-3</v>
          </cell>
          <cell r="P115">
            <v>6.1811341037354417E-3</v>
          </cell>
          <cell r="Q115">
            <v>-1.3510470614724879E-3</v>
          </cell>
          <cell r="R115">
            <v>-2.4330900243308973E-3</v>
          </cell>
          <cell r="S115">
            <v>4.0043684018931103E-3</v>
          </cell>
          <cell r="T115">
            <v>7.4921135646688342E-3</v>
          </cell>
          <cell r="U115">
            <v>5.3835800807555678E-4</v>
          </cell>
          <cell r="V115">
            <v>-1.5948963317384823E-3</v>
          </cell>
          <cell r="W115">
            <v>-2.200220022002819E-4</v>
          </cell>
          <cell r="X115">
            <v>4.4943820224718767E-3</v>
          </cell>
          <cell r="Y115">
            <v>-3.6934441366573978E-3</v>
          </cell>
          <cell r="Z115">
            <v>-1.0114632501686538E-3</v>
          </cell>
          <cell r="AA115">
            <v>-5.2242054854156894E-3</v>
          </cell>
          <cell r="AB115">
            <v>7.6335877862594437E-3</v>
          </cell>
          <cell r="AC115">
            <v>3.154574132492094E-3</v>
          </cell>
          <cell r="AD115">
            <v>-3.418154196733858E-3</v>
          </cell>
          <cell r="AE115">
            <v>2.9821073558649047E-3</v>
          </cell>
          <cell r="AF115">
            <v>2.8933092224232571E-3</v>
          </cell>
          <cell r="AG115">
            <v>-7.2400810889081679E-3</v>
          </cell>
          <cell r="AH115">
            <v>-1.482579688658392E-3</v>
          </cell>
        </row>
        <row r="116">
          <cell r="B116">
            <v>2.3211901185111738E-3</v>
          </cell>
          <cell r="E116">
            <v>1.8341145302627204E-3</v>
          </cell>
          <cell r="F116">
            <v>-3.5778175313058158E-3</v>
          </cell>
          <cell r="G116">
            <v>-6.7620286085826597E-3</v>
          </cell>
          <cell r="H116">
            <v>-6.6070734551108012E-3</v>
          </cell>
          <cell r="I116">
            <v>-5.2950075642965722E-3</v>
          </cell>
          <cell r="J116">
            <v>2.9761904761904656E-3</v>
          </cell>
          <cell r="K116">
            <v>-4.0913740197748849E-3</v>
          </cell>
          <cell r="L116">
            <v>4.8123195380167516E-4</v>
          </cell>
          <cell r="M116">
            <v>8.9374379344588917E-3</v>
          </cell>
          <cell r="N116">
            <v>-1.8656716417910779E-3</v>
          </cell>
          <cell r="O116">
            <v>-3.3594624860021627E-3</v>
          </cell>
          <cell r="P116">
            <v>-2.4038461538460343E-3</v>
          </cell>
          <cell r="Q116">
            <v>3.6076662908679502E-3</v>
          </cell>
          <cell r="R116">
            <v>1.2601626016260248E-2</v>
          </cell>
          <cell r="S116">
            <v>-2.6468455402465563E-2</v>
          </cell>
          <cell r="T116">
            <v>4.3052837573387404E-3</v>
          </cell>
          <cell r="U116">
            <v>9.954264191552209E-3</v>
          </cell>
          <cell r="V116">
            <v>-4.7923322683707248E-3</v>
          </cell>
          <cell r="W116">
            <v>5.5017605633802535E-3</v>
          </cell>
          <cell r="X116">
            <v>1.5100671140939603E-2</v>
          </cell>
          <cell r="Y116">
            <v>-1.3438368860055672E-2</v>
          </cell>
          <cell r="Z116">
            <v>3.3749578130271018E-4</v>
          </cell>
          <cell r="AA116">
            <v>-1.1816192560174965E-2</v>
          </cell>
          <cell r="AB116">
            <v>-4.5151515151515054E-2</v>
          </cell>
          <cell r="AC116">
            <v>1.8582046883933723E-2</v>
          </cell>
          <cell r="AD116">
            <v>1.1432926829268331E-2</v>
          </cell>
          <cell r="AE116">
            <v>0</v>
          </cell>
          <cell r="AF116">
            <v>2.6325279480706731E-2</v>
          </cell>
          <cell r="AG116">
            <v>4.6674445740955139E-3</v>
          </cell>
          <cell r="AH116">
            <v>1.1507052709725407E-2</v>
          </cell>
        </row>
        <row r="117">
          <cell r="B117">
            <v>7.9310147431528311E-3</v>
          </cell>
          <cell r="E117">
            <v>9.1537835638730858E-3</v>
          </cell>
          <cell r="F117">
            <v>8.0789946140036317E-3</v>
          </cell>
          <cell r="G117">
            <v>1.3092432573973412E-3</v>
          </cell>
          <cell r="H117">
            <v>8.215962441314506E-3</v>
          </cell>
          <cell r="I117">
            <v>-1.4448669201520881E-2</v>
          </cell>
          <cell r="J117">
            <v>9.815110705318375E-3</v>
          </cell>
          <cell r="K117">
            <v>1.198219787743926E-2</v>
          </cell>
          <cell r="L117">
            <v>7.2150072150072297E-3</v>
          </cell>
          <cell r="M117">
            <v>-2.9527559055118058E-3</v>
          </cell>
          <cell r="N117">
            <v>3.8451268357810431E-2</v>
          </cell>
          <cell r="O117">
            <v>1.4606741573033544E-2</v>
          </cell>
          <cell r="P117">
            <v>-9.1030789825971015E-3</v>
          </cell>
          <cell r="Q117">
            <v>-6.7400584138399555E-4</v>
          </cell>
          <cell r="R117">
            <v>1.2043356081894885E-2</v>
          </cell>
          <cell r="S117">
            <v>3.5754189944134263E-2</v>
          </cell>
          <cell r="T117">
            <v>3.5074045206546778E-3</v>
          </cell>
          <cell r="U117">
            <v>-1.3319126265316505E-3</v>
          </cell>
          <cell r="V117">
            <v>1.3643659711075395E-2</v>
          </cell>
          <cell r="W117">
            <v>8.9735171810025882E-3</v>
          </cell>
          <cell r="X117">
            <v>0</v>
          </cell>
          <cell r="Y117">
            <v>2.2545796148426334E-2</v>
          </cell>
          <cell r="Z117">
            <v>-7.0850202429149078E-3</v>
          </cell>
          <cell r="AA117">
            <v>1.8157661647475676E-2</v>
          </cell>
          <cell r="AB117">
            <v>1.7454776261504268E-2</v>
          </cell>
          <cell r="AC117">
            <v>2.8066236317703108E-4</v>
          </cell>
          <cell r="AD117">
            <v>-7.5357950263743589E-4</v>
          </cell>
          <cell r="AE117">
            <v>-9.910802775024985E-4</v>
          </cell>
          <cell r="AF117">
            <v>2.6352775825720265E-2</v>
          </cell>
          <cell r="AG117">
            <v>4.8780487804878092E-2</v>
          </cell>
          <cell r="AH117">
            <v>5.5045871559633586E-3</v>
          </cell>
        </row>
        <row r="118">
          <cell r="B118">
            <v>1.0052612285149198E-2</v>
          </cell>
          <cell r="E118">
            <v>-2.6204394275348708E-3</v>
          </cell>
          <cell r="F118">
            <v>-2.6714158504007601E-3</v>
          </cell>
          <cell r="G118">
            <v>9.6757322175731186E-3</v>
          </cell>
          <cell r="H118">
            <v>-3.4924330616995514E-3</v>
          </cell>
          <cell r="I118">
            <v>3.8580246913579863E-3</v>
          </cell>
          <cell r="J118">
            <v>-4.5207956600362698E-3</v>
          </cell>
          <cell r="K118">
            <v>1.150202976995951E-2</v>
          </cell>
          <cell r="L118">
            <v>-4.2979942693409656E-3</v>
          </cell>
          <cell r="M118">
            <v>8.884501480750151E-3</v>
          </cell>
          <cell r="N118">
            <v>2.6999228593468594E-2</v>
          </cell>
          <cell r="O118">
            <v>2.2886674049464872E-2</v>
          </cell>
          <cell r="P118">
            <v>1.2429073223453102E-2</v>
          </cell>
          <cell r="Q118">
            <v>1.6074640287769837E-2</v>
          </cell>
          <cell r="R118">
            <v>6.3466878222926404E-3</v>
          </cell>
          <cell r="S118">
            <v>1.22258180510606E-2</v>
          </cell>
          <cell r="T118">
            <v>2.679611650485425E-2</v>
          </cell>
          <cell r="U118">
            <v>3.7343291544411628E-3</v>
          </cell>
          <cell r="V118">
            <v>-1.1876484560570111E-2</v>
          </cell>
          <cell r="W118">
            <v>1.7353579175705125E-3</v>
          </cell>
          <cell r="X118">
            <v>3.3057851239670644E-3</v>
          </cell>
          <cell r="Y118">
            <v>-3.6747818098299412E-3</v>
          </cell>
          <cell r="Z118">
            <v>1.2572205232755707E-2</v>
          </cell>
          <cell r="AA118">
            <v>1.4354066985645897E-2</v>
          </cell>
          <cell r="AB118">
            <v>1.3412351840299319E-2</v>
          </cell>
          <cell r="AC118">
            <v>5.3310886644220012E-3</v>
          </cell>
          <cell r="AD118">
            <v>1.6968325791855143E-2</v>
          </cell>
          <cell r="AE118">
            <v>8.9285714285713969E-3</v>
          </cell>
          <cell r="AF118">
            <v>7.8740157480314821E-3</v>
          </cell>
          <cell r="AG118">
            <v>8.5825027685493271E-3</v>
          </cell>
          <cell r="AH118">
            <v>6.9343065693430184E-3</v>
          </cell>
        </row>
        <row r="119">
          <cell r="B119">
            <v>2.4485247510581676E-3</v>
          </cell>
          <cell r="E119">
            <v>8.0840743734844622E-3</v>
          </cell>
          <cell r="F119">
            <v>-1.0714285714285676E-2</v>
          </cell>
          <cell r="G119">
            <v>-1.1396011396011319E-2</v>
          </cell>
          <cell r="H119">
            <v>-1.5186915887850483E-2</v>
          </cell>
          <cell r="I119">
            <v>-5.3804765564949841E-3</v>
          </cell>
          <cell r="J119">
            <v>1.0899182561308063E-2</v>
          </cell>
          <cell r="K119">
            <v>-1.3377926421404007E-3</v>
          </cell>
          <cell r="L119">
            <v>-5.2757793764988126E-3</v>
          </cell>
          <cell r="M119">
            <v>-1.0763209393346407E-2</v>
          </cell>
          <cell r="N119">
            <v>-1.427140711066599E-2</v>
          </cell>
          <cell r="O119">
            <v>6.1349693251533388E-3</v>
          </cell>
          <cell r="P119">
            <v>5.6044835868696019E-3</v>
          </cell>
          <cell r="Q119">
            <v>6.3060073016925067E-3</v>
          </cell>
          <cell r="R119">
            <v>2.404414662987775E-2</v>
          </cell>
          <cell r="S119">
            <v>1.4209591474243499E-3</v>
          </cell>
          <cell r="T119">
            <v>9.4553706505295931E-3</v>
          </cell>
          <cell r="U119">
            <v>1.4350252458145141E-2</v>
          </cell>
          <cell r="V119">
            <v>3.2051282051281937E-3</v>
          </cell>
          <cell r="W119">
            <v>2.1654395842340968E-4</v>
          </cell>
          <cell r="X119">
            <v>-7.1389346512906737E-3</v>
          </cell>
          <cell r="Y119">
            <v>5.5325034578146415E-3</v>
          </cell>
          <cell r="Z119">
            <v>-1.6778523489933139E-3</v>
          </cell>
          <cell r="AA119">
            <v>-8.1475128644938888E-3</v>
          </cell>
          <cell r="AB119">
            <v>-6.1557402277623297E-4</v>
          </cell>
          <cell r="AC119">
            <v>-1.6745743790120837E-3</v>
          </cell>
          <cell r="AD119">
            <v>-3.7078235075993504E-4</v>
          </cell>
          <cell r="AE119">
            <v>-9.8328416912485395E-4</v>
          </cell>
          <cell r="AF119">
            <v>2.7173913043476716E-3</v>
          </cell>
          <cell r="AG119">
            <v>-1.0156464452374392E-2</v>
          </cell>
          <cell r="AH119">
            <v>-8.3363537513589936E-3</v>
          </cell>
        </row>
        <row r="120">
          <cell r="B120">
            <v>3.1309438214852658E-3</v>
          </cell>
          <cell r="E120">
            <v>1.8043303929429211E-3</v>
          </cell>
          <cell r="F120">
            <v>-6.2274368231046928E-2</v>
          </cell>
          <cell r="G120">
            <v>5.2397170552787031E-4</v>
          </cell>
          <cell r="H120">
            <v>-5.9311981020165883E-3</v>
          </cell>
          <cell r="I120">
            <v>1.5198351365275586E-2</v>
          </cell>
          <cell r="J120">
            <v>2.2461814914631617E-4</v>
          </cell>
          <cell r="K120">
            <v>-1.339584728734089E-2</v>
          </cell>
          <cell r="L120">
            <v>-2.1215043394406941E-2</v>
          </cell>
          <cell r="M120">
            <v>-2.7200791295746818E-2</v>
          </cell>
          <cell r="N120">
            <v>-2.540005080010066E-3</v>
          </cell>
          <cell r="O120">
            <v>-1.4347202295553751E-3</v>
          </cell>
          <cell r="P120">
            <v>-3.1847133757960666E-3</v>
          </cell>
          <cell r="Q120">
            <v>7.4758135444152884E-3</v>
          </cell>
          <cell r="R120">
            <v>2.3864511162432711E-2</v>
          </cell>
          <cell r="S120">
            <v>-9.9326002128412583E-3</v>
          </cell>
          <cell r="T120">
            <v>1.8358935931060527E-2</v>
          </cell>
          <cell r="U120">
            <v>2.4102698454283589E-2</v>
          </cell>
          <cell r="V120">
            <v>-7.9872204472852815E-4</v>
          </cell>
          <cell r="W120">
            <v>7.7938947824203186E-3</v>
          </cell>
          <cell r="X120">
            <v>-8.8495575221236855E-3</v>
          </cell>
          <cell r="Y120">
            <v>-4.126547455295726E-3</v>
          </cell>
          <cell r="Z120">
            <v>4.7058823529411153E-3</v>
          </cell>
          <cell r="AA120">
            <v>9.9437959360137995E-3</v>
          </cell>
          <cell r="AB120">
            <v>-2.9873729596550658E-2</v>
          </cell>
          <cell r="AC120">
            <v>-4.7525859658932301E-3</v>
          </cell>
          <cell r="AD120">
            <v>-1.1498516320474828E-2</v>
          </cell>
          <cell r="AE120">
            <v>4.9212598425196763E-3</v>
          </cell>
          <cell r="AF120">
            <v>2.8794037940379491E-2</v>
          </cell>
          <cell r="AG120">
            <v>-5.9068219633943486E-2</v>
          </cell>
          <cell r="AH120">
            <v>-1.3157894736842146E-2</v>
          </cell>
        </row>
        <row r="121">
          <cell r="B121">
            <v>-8.5705135699798429E-3</v>
          </cell>
          <cell r="E121">
            <v>-1.4408645187112268E-2</v>
          </cell>
          <cell r="F121">
            <v>-1.2512030798845108E-2</v>
          </cell>
          <cell r="G121">
            <v>6.5462162869860396E-3</v>
          </cell>
          <cell r="H121">
            <v>-1.2330946698488443E-2</v>
          </cell>
          <cell r="I121">
            <v>-1.1418421720375549E-2</v>
          </cell>
          <cell r="J121">
            <v>-1.5495171794295937E-2</v>
          </cell>
          <cell r="K121">
            <v>-2.0366598778004397E-3</v>
          </cell>
          <cell r="L121">
            <v>-1.9704433497537144E-3</v>
          </cell>
          <cell r="M121">
            <v>0</v>
          </cell>
          <cell r="N121">
            <v>-3.310415075120976E-3</v>
          </cell>
          <cell r="O121">
            <v>-5.0287356321838672E-3</v>
          </cell>
          <cell r="P121">
            <v>-1.4376996805111841E-2</v>
          </cell>
          <cell r="Q121">
            <v>-6.0017459624617242E-3</v>
          </cell>
          <cell r="R121">
            <v>-1.0526315789473717E-2</v>
          </cell>
          <cell r="S121">
            <v>-7.5241848799714184E-3</v>
          </cell>
          <cell r="T121">
            <v>-1.6924208977189159E-2</v>
          </cell>
          <cell r="U121">
            <v>2.0465592223073426E-3</v>
          </cell>
          <cell r="V121">
            <v>-4.7961630695443347E-3</v>
          </cell>
          <cell r="W121">
            <v>8.5929108485505168E-4</v>
          </cell>
          <cell r="X121">
            <v>5.3013392857142794E-2</v>
          </cell>
          <cell r="Y121">
            <v>3.6832412523020164E-3</v>
          </cell>
          <cell r="Z121">
            <v>1.3047842087654749E-2</v>
          </cell>
          <cell r="AA121">
            <v>2.0547945205479534E-2</v>
          </cell>
          <cell r="AB121">
            <v>-6.3492063492054385E-4</v>
          </cell>
          <cell r="AC121">
            <v>-1.2640449438202195E-2</v>
          </cell>
          <cell r="AD121">
            <v>-1.3508442776735574E-2</v>
          </cell>
          <cell r="AE121">
            <v>-7.8354554358471828E-3</v>
          </cell>
          <cell r="AF121">
            <v>-1.942706618373391E-2</v>
          </cell>
          <cell r="AG121">
            <v>9.7259062776304805E-3</v>
          </cell>
          <cell r="AH121">
            <v>-1.6296296296296253E-2</v>
          </cell>
        </row>
      </sheetData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418DE-29BC-4862-984D-59F5D5912D01}">
  <dimension ref="B2:BU31"/>
  <sheetViews>
    <sheetView showGridLines="0" zoomScale="60" zoomScaleNormal="60" workbookViewId="0">
      <selection activeCell="S10" sqref="S10"/>
    </sheetView>
  </sheetViews>
  <sheetFormatPr defaultRowHeight="14.35" x14ac:dyDescent="0.5"/>
  <cols>
    <col min="2" max="2" width="23.703125" customWidth="1"/>
    <col min="3" max="9" width="4.87890625" customWidth="1"/>
    <col min="10" max="10" width="4.87890625" style="1" customWidth="1"/>
    <col min="11" max="32" width="4.87890625" customWidth="1"/>
    <col min="34" max="34" width="14.41015625" style="11" customWidth="1"/>
    <col min="35" max="45" width="5.64453125" style="11" customWidth="1"/>
    <col min="46" max="73" width="8.9375" style="11"/>
  </cols>
  <sheetData>
    <row r="2" spans="2:64" x14ac:dyDescent="0.5">
      <c r="B2" s="28" t="s">
        <v>42</v>
      </c>
    </row>
    <row r="3" spans="2:64" x14ac:dyDescent="0.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</row>
    <row r="4" spans="2:64" ht="142.44999999999999" customHeight="1" x14ac:dyDescent="0.5">
      <c r="B4" s="8" t="s">
        <v>43</v>
      </c>
      <c r="C4" s="6" t="s">
        <v>1</v>
      </c>
      <c r="D4" s="6" t="s">
        <v>3</v>
      </c>
      <c r="E4" s="6" t="s">
        <v>4</v>
      </c>
      <c r="F4" s="6" t="s">
        <v>6</v>
      </c>
      <c r="G4" s="6" t="s">
        <v>7</v>
      </c>
      <c r="H4" s="6" t="s">
        <v>8</v>
      </c>
      <c r="I4" s="6" t="s">
        <v>10</v>
      </c>
      <c r="J4" s="7" t="s">
        <v>12</v>
      </c>
      <c r="K4" s="6" t="s">
        <v>14</v>
      </c>
      <c r="L4" s="6" t="s">
        <v>16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23</v>
      </c>
      <c r="R4" s="6" t="s">
        <v>24</v>
      </c>
      <c r="S4" s="6" t="s">
        <v>25</v>
      </c>
      <c r="T4" s="6" t="s">
        <v>26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  <c r="Z4" s="6" t="s">
        <v>33</v>
      </c>
      <c r="AA4" s="6" t="s">
        <v>35</v>
      </c>
      <c r="AB4" s="6" t="s">
        <v>37</v>
      </c>
      <c r="AC4" s="6" t="s">
        <v>38</v>
      </c>
      <c r="AD4" s="6" t="s">
        <v>39</v>
      </c>
      <c r="AE4" s="6" t="s">
        <v>40</v>
      </c>
      <c r="AF4" s="6" t="s">
        <v>41</v>
      </c>
      <c r="AG4" s="4"/>
    </row>
    <row r="5" spans="2:64" x14ac:dyDescent="0.5">
      <c r="AI5" s="11">
        <v>1</v>
      </c>
      <c r="AJ5" s="11">
        <v>2</v>
      </c>
      <c r="AK5" s="11">
        <v>3</v>
      </c>
      <c r="AL5" s="11">
        <v>4</v>
      </c>
      <c r="AM5" s="11">
        <v>5</v>
      </c>
      <c r="AN5" s="11">
        <v>6</v>
      </c>
      <c r="AO5" s="11">
        <v>7</v>
      </c>
      <c r="AP5" s="11">
        <v>8</v>
      </c>
      <c r="AQ5" s="11">
        <v>9</v>
      </c>
      <c r="AR5" s="11">
        <v>10</v>
      </c>
      <c r="AS5" s="11">
        <v>11</v>
      </c>
    </row>
    <row r="6" spans="2:64" ht="168" customHeight="1" x14ac:dyDescent="0.5">
      <c r="B6" s="8" t="s">
        <v>44</v>
      </c>
      <c r="C6" s="6" t="s">
        <v>2</v>
      </c>
      <c r="D6" s="6" t="s">
        <v>2</v>
      </c>
      <c r="E6" s="6" t="s">
        <v>5</v>
      </c>
      <c r="F6" s="6" t="s">
        <v>2</v>
      </c>
      <c r="G6" s="6" t="s">
        <v>5</v>
      </c>
      <c r="H6" s="6" t="s">
        <v>9</v>
      </c>
      <c r="I6" s="6" t="s">
        <v>11</v>
      </c>
      <c r="J6" s="6" t="s">
        <v>13</v>
      </c>
      <c r="K6" s="6" t="s">
        <v>15</v>
      </c>
      <c r="L6" s="6" t="s">
        <v>17</v>
      </c>
      <c r="M6" s="6" t="s">
        <v>5</v>
      </c>
      <c r="N6" s="6" t="s">
        <v>15</v>
      </c>
      <c r="O6" s="6" t="s">
        <v>5</v>
      </c>
      <c r="P6" s="6" t="s">
        <v>22</v>
      </c>
      <c r="Q6" s="6" t="s">
        <v>15</v>
      </c>
      <c r="R6" s="6" t="s">
        <v>5</v>
      </c>
      <c r="S6" s="6" t="s">
        <v>5</v>
      </c>
      <c r="T6" s="6" t="s">
        <v>27</v>
      </c>
      <c r="U6" s="6" t="s">
        <v>2</v>
      </c>
      <c r="V6" s="6" t="s">
        <v>2</v>
      </c>
      <c r="W6" s="6" t="s">
        <v>5</v>
      </c>
      <c r="X6" s="6" t="s">
        <v>5</v>
      </c>
      <c r="Y6" s="6" t="s">
        <v>5</v>
      </c>
      <c r="Z6" s="6" t="s">
        <v>34</v>
      </c>
      <c r="AA6" s="6" t="s">
        <v>36</v>
      </c>
      <c r="AB6" s="6" t="s">
        <v>36</v>
      </c>
      <c r="AC6" s="6" t="s">
        <v>17</v>
      </c>
      <c r="AD6" s="6" t="s">
        <v>11</v>
      </c>
      <c r="AE6" s="6" t="s">
        <v>2</v>
      </c>
      <c r="AF6" s="6" t="s">
        <v>36</v>
      </c>
      <c r="AG6" s="4"/>
      <c r="AH6" s="12" t="s">
        <v>45</v>
      </c>
      <c r="AI6" s="13" t="str" cm="1">
        <f t="array" ref="AI6:AS6">TRANSPOSE(_xlfn.UNIQUE(TRANSPOSE(C6:AF6)))</f>
        <v>Misc. Industrials</v>
      </c>
      <c r="AJ6" s="13" t="str">
        <v>Chemicals Pharma</v>
      </c>
      <c r="AK6" s="13" t="str">
        <v>Building contractors &amp; materials</v>
      </c>
      <c r="AL6" s="13" t="str">
        <v>Banks</v>
      </c>
      <c r="AM6" s="13" t="str">
        <v>Transport</v>
      </c>
      <c r="AN6" s="13" t="str">
        <v>Food luxury goods</v>
      </c>
      <c r="AO6" s="13" t="str">
        <v>Electrical engineering &amp; electronics</v>
      </c>
      <c r="AP6" s="13" t="str">
        <v>Misc. services</v>
      </c>
      <c r="AQ6" s="13" t="str">
        <v>Machinery</v>
      </c>
      <c r="AR6" s="13" t="str">
        <v>Retailers</v>
      </c>
      <c r="AS6" s="13" t="str">
        <v>Insurances</v>
      </c>
    </row>
    <row r="7" spans="2:64" x14ac:dyDescent="0.5">
      <c r="B7" s="8"/>
      <c r="C7" s="4"/>
      <c r="D7" s="4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2:64" x14ac:dyDescent="0.5">
      <c r="B8" s="28" t="s">
        <v>52</v>
      </c>
    </row>
    <row r="10" spans="2:64" x14ac:dyDescent="0.5">
      <c r="B10" s="10" t="s">
        <v>49</v>
      </c>
      <c r="C10" s="9" cm="1">
        <f t="array" aca="1" ref="C10:AF10" ca="1">_xll.apaCategories.LabelsToIndices(C6:AF6)</f>
        <v>1</v>
      </c>
      <c r="D10" s="9">
        <f ca="1"/>
        <v>1</v>
      </c>
      <c r="E10" s="9">
        <f ca="1"/>
        <v>2</v>
      </c>
      <c r="F10" s="9">
        <f ca="1"/>
        <v>1</v>
      </c>
      <c r="G10" s="9">
        <f ca="1"/>
        <v>2</v>
      </c>
      <c r="H10" s="9">
        <f ca="1"/>
        <v>3</v>
      </c>
      <c r="I10" s="9">
        <f ca="1"/>
        <v>4</v>
      </c>
      <c r="J10" s="9">
        <f ca="1"/>
        <v>5</v>
      </c>
      <c r="K10" s="9">
        <f ca="1"/>
        <v>6</v>
      </c>
      <c r="L10" s="9">
        <f ca="1"/>
        <v>7</v>
      </c>
      <c r="M10" s="9">
        <f ca="1"/>
        <v>2</v>
      </c>
      <c r="N10" s="9">
        <f ca="1"/>
        <v>6</v>
      </c>
      <c r="O10" s="9">
        <f ca="1"/>
        <v>2</v>
      </c>
      <c r="P10" s="9">
        <f ca="1"/>
        <v>8</v>
      </c>
      <c r="Q10" s="9">
        <f ca="1"/>
        <v>6</v>
      </c>
      <c r="R10" s="9">
        <f ca="1"/>
        <v>2</v>
      </c>
      <c r="S10" s="9">
        <f ca="1"/>
        <v>2</v>
      </c>
      <c r="T10" s="9">
        <f ca="1"/>
        <v>9</v>
      </c>
      <c r="U10" s="9">
        <f ca="1"/>
        <v>1</v>
      </c>
      <c r="V10" s="9">
        <f ca="1"/>
        <v>1</v>
      </c>
      <c r="W10" s="9">
        <f ca="1"/>
        <v>2</v>
      </c>
      <c r="X10" s="9">
        <f ca="1"/>
        <v>2</v>
      </c>
      <c r="Y10" s="9">
        <f ca="1"/>
        <v>2</v>
      </c>
      <c r="Z10" s="9">
        <f ca="1"/>
        <v>10</v>
      </c>
      <c r="AA10" s="9">
        <f ca="1"/>
        <v>11</v>
      </c>
      <c r="AB10" s="9">
        <f ca="1"/>
        <v>11</v>
      </c>
      <c r="AC10" s="9">
        <f ca="1"/>
        <v>7</v>
      </c>
      <c r="AD10" s="9">
        <f ca="1"/>
        <v>4</v>
      </c>
      <c r="AE10" s="9">
        <f ca="1"/>
        <v>1</v>
      </c>
      <c r="AF10" s="9">
        <f ca="1"/>
        <v>11</v>
      </c>
    </row>
    <row r="12" spans="2:64" x14ac:dyDescent="0.5">
      <c r="B12" s="10" t="s">
        <v>46</v>
      </c>
      <c r="C12" s="9" cm="1">
        <f t="array" aca="1" ref="C12:AF13" ca="1">_xll.apaCategories.FromLabels(C6:AF6)</f>
        <v>1</v>
      </c>
      <c r="D12" s="9">
        <f ca="1"/>
        <v>1</v>
      </c>
      <c r="E12" s="9">
        <f ca="1"/>
        <v>1</v>
      </c>
      <c r="F12" s="9">
        <f ca="1"/>
        <v>1</v>
      </c>
      <c r="G12" s="9">
        <f ca="1"/>
        <v>1</v>
      </c>
      <c r="H12" s="9">
        <f ca="1"/>
        <v>1</v>
      </c>
      <c r="I12" s="9">
        <f ca="1"/>
        <v>2</v>
      </c>
      <c r="J12" s="9">
        <f ca="1"/>
        <v>2</v>
      </c>
      <c r="K12" s="9">
        <f ca="1"/>
        <v>2</v>
      </c>
      <c r="L12" s="9">
        <f ca="1"/>
        <v>2</v>
      </c>
      <c r="M12" s="9">
        <f ca="1"/>
        <v>2</v>
      </c>
      <c r="N12" s="9">
        <f ca="1"/>
        <v>2</v>
      </c>
      <c r="O12" s="9">
        <f ca="1"/>
        <v>2</v>
      </c>
      <c r="P12" s="9">
        <f ca="1"/>
        <v>2</v>
      </c>
      <c r="Q12" s="9">
        <f ca="1"/>
        <v>2</v>
      </c>
      <c r="R12" s="9">
        <f ca="1"/>
        <v>3</v>
      </c>
      <c r="S12" s="9">
        <f ca="1"/>
        <v>4</v>
      </c>
      <c r="T12" s="9">
        <f ca="1"/>
        <v>4</v>
      </c>
      <c r="U12" s="9">
        <f ca="1"/>
        <v>5</v>
      </c>
      <c r="V12" s="9">
        <f ca="1"/>
        <v>6</v>
      </c>
      <c r="W12" s="9">
        <f ca="1"/>
        <v>6</v>
      </c>
      <c r="X12" s="9">
        <f ca="1"/>
        <v>6</v>
      </c>
      <c r="Y12" s="9">
        <f ca="1"/>
        <v>7</v>
      </c>
      <c r="Z12" s="9">
        <f ca="1"/>
        <v>7</v>
      </c>
      <c r="AA12" s="9">
        <f ca="1"/>
        <v>8</v>
      </c>
      <c r="AB12" s="9">
        <f ca="1"/>
        <v>9</v>
      </c>
      <c r="AC12" s="9">
        <f ca="1"/>
        <v>10</v>
      </c>
      <c r="AD12" s="9">
        <f ca="1"/>
        <v>11</v>
      </c>
      <c r="AE12" s="9">
        <f ca="1"/>
        <v>11</v>
      </c>
      <c r="AF12" s="9">
        <f ca="1"/>
        <v>11</v>
      </c>
    </row>
    <row r="13" spans="2:64" x14ac:dyDescent="0.5">
      <c r="C13" s="9">
        <f ca="1"/>
        <v>1</v>
      </c>
      <c r="D13" s="9">
        <f ca="1"/>
        <v>2</v>
      </c>
      <c r="E13" s="9">
        <f ca="1"/>
        <v>4</v>
      </c>
      <c r="F13" s="9">
        <f ca="1"/>
        <v>19</v>
      </c>
      <c r="G13" s="9">
        <f ca="1"/>
        <v>20</v>
      </c>
      <c r="H13" s="9">
        <f ca="1"/>
        <v>29</v>
      </c>
      <c r="I13" s="9">
        <f ca="1"/>
        <v>3</v>
      </c>
      <c r="J13" s="9">
        <f ca="1"/>
        <v>5</v>
      </c>
      <c r="K13" s="9">
        <f ca="1"/>
        <v>11</v>
      </c>
      <c r="L13" s="9">
        <f ca="1"/>
        <v>13</v>
      </c>
      <c r="M13" s="9">
        <f ca="1"/>
        <v>16</v>
      </c>
      <c r="N13" s="9">
        <f ca="1"/>
        <v>17</v>
      </c>
      <c r="O13" s="9">
        <f ca="1"/>
        <v>21</v>
      </c>
      <c r="P13" s="9">
        <f ca="1"/>
        <v>22</v>
      </c>
      <c r="Q13" s="9">
        <f ca="1"/>
        <v>23</v>
      </c>
      <c r="R13" s="9">
        <f ca="1"/>
        <v>6</v>
      </c>
      <c r="S13" s="9">
        <f ca="1"/>
        <v>7</v>
      </c>
      <c r="T13" s="9">
        <f ca="1"/>
        <v>28</v>
      </c>
      <c r="U13" s="9">
        <f ca="1"/>
        <v>8</v>
      </c>
      <c r="V13" s="9">
        <f ca="1"/>
        <v>9</v>
      </c>
      <c r="W13" s="9">
        <f ca="1"/>
        <v>12</v>
      </c>
      <c r="X13" s="9">
        <f ca="1"/>
        <v>15</v>
      </c>
      <c r="Y13" s="9">
        <f ca="1"/>
        <v>10</v>
      </c>
      <c r="Z13" s="9">
        <f ca="1"/>
        <v>27</v>
      </c>
      <c r="AA13" s="9">
        <f ca="1"/>
        <v>14</v>
      </c>
      <c r="AB13" s="9">
        <f ca="1"/>
        <v>18</v>
      </c>
      <c r="AC13" s="9">
        <f ca="1"/>
        <v>24</v>
      </c>
      <c r="AD13" s="9">
        <f ca="1"/>
        <v>25</v>
      </c>
      <c r="AE13" s="9">
        <f ca="1"/>
        <v>26</v>
      </c>
      <c r="AF13" s="9">
        <f ca="1"/>
        <v>30</v>
      </c>
    </row>
    <row r="15" spans="2:64" x14ac:dyDescent="0.5">
      <c r="B15" s="10" t="s">
        <v>47</v>
      </c>
      <c r="C15" s="9" cm="1">
        <f t="array" aca="1" ref="C15:AF15" ca="1">_xll.apaCategories.FromLabels.Constituents(C6:AF6)</f>
        <v>1</v>
      </c>
      <c r="D15" s="9">
        <f ca="1"/>
        <v>2</v>
      </c>
      <c r="E15" s="9">
        <f ca="1"/>
        <v>4</v>
      </c>
      <c r="F15" s="9">
        <f ca="1"/>
        <v>19</v>
      </c>
      <c r="G15" s="9">
        <f ca="1"/>
        <v>20</v>
      </c>
      <c r="H15" s="9">
        <f ca="1"/>
        <v>29</v>
      </c>
      <c r="I15" s="9">
        <f ca="1"/>
        <v>3</v>
      </c>
      <c r="J15" s="9">
        <f ca="1"/>
        <v>5</v>
      </c>
      <c r="K15" s="9">
        <f ca="1"/>
        <v>11</v>
      </c>
      <c r="L15" s="9">
        <f ca="1"/>
        <v>13</v>
      </c>
      <c r="M15" s="9">
        <f ca="1"/>
        <v>16</v>
      </c>
      <c r="N15" s="9">
        <f ca="1"/>
        <v>17</v>
      </c>
      <c r="O15" s="9">
        <f ca="1"/>
        <v>21</v>
      </c>
      <c r="P15" s="9">
        <f ca="1"/>
        <v>22</v>
      </c>
      <c r="Q15" s="9">
        <f ca="1"/>
        <v>23</v>
      </c>
      <c r="R15" s="9">
        <f ca="1"/>
        <v>6</v>
      </c>
      <c r="S15" s="9">
        <f ca="1"/>
        <v>7</v>
      </c>
      <c r="T15" s="9">
        <f ca="1"/>
        <v>28</v>
      </c>
      <c r="U15" s="9">
        <f ca="1"/>
        <v>8</v>
      </c>
      <c r="V15" s="9">
        <f ca="1"/>
        <v>9</v>
      </c>
      <c r="W15" s="9">
        <f ca="1"/>
        <v>12</v>
      </c>
      <c r="X15" s="9">
        <f ca="1"/>
        <v>15</v>
      </c>
      <c r="Y15" s="9">
        <f ca="1"/>
        <v>10</v>
      </c>
      <c r="Z15" s="9">
        <f ca="1"/>
        <v>27</v>
      </c>
      <c r="AA15" s="9">
        <f ca="1"/>
        <v>14</v>
      </c>
      <c r="AB15" s="9">
        <f ca="1"/>
        <v>18</v>
      </c>
      <c r="AC15" s="9">
        <f ca="1"/>
        <v>24</v>
      </c>
      <c r="AD15" s="9">
        <f ca="1"/>
        <v>25</v>
      </c>
      <c r="AE15" s="9">
        <f ca="1"/>
        <v>26</v>
      </c>
      <c r="AF15" s="9">
        <f ca="1"/>
        <v>30</v>
      </c>
      <c r="AH15" s="14" t="s">
        <v>53</v>
      </c>
      <c r="AI15" s="11" t="str" cm="1">
        <f t="array" aca="1" ref="AI15:BL15" ca="1">INDEX($C$4:$AF$4,_xlfn.ANCHORARRAY(C15))</f>
        <v>ABB LTD N</v>
      </c>
      <c r="AJ15" s="11" t="str">
        <f ca="1"/>
        <v>ADECCO N</v>
      </c>
      <c r="AK15" s="11" t="str">
        <f ca="1"/>
        <v>GEBERIT N</v>
      </c>
      <c r="AL15" s="11" t="str">
        <f ca="1"/>
        <v>SGS N</v>
      </c>
      <c r="AM15" s="11" t="str">
        <f ca="1"/>
        <v>SIG Group N</v>
      </c>
      <c r="AN15" s="11" t="str">
        <f ca="1"/>
        <v>VAT GROUP N</v>
      </c>
      <c r="AO15" s="11" t="str">
        <f ca="1"/>
        <v>ALCON N</v>
      </c>
      <c r="AP15" s="11" t="str">
        <f ca="1"/>
        <v>GIVAUDAN N</v>
      </c>
      <c r="AQ15" s="11" t="str">
        <f ca="1"/>
        <v>LONZA N</v>
      </c>
      <c r="AR15" s="11" t="str">
        <f ca="1"/>
        <v>NOVARTIS N</v>
      </c>
      <c r="AS15" s="11" t="str">
        <f ca="1"/>
        <v>ROCHE GS</v>
      </c>
      <c r="AT15" s="11" t="str">
        <f ca="1"/>
        <v>SANDOZ GROUP N</v>
      </c>
      <c r="AU15" s="11" t="str">
        <f ca="1"/>
        <v>SIKA N</v>
      </c>
      <c r="AV15" s="11" t="str">
        <f ca="1"/>
        <v>SONOVA N</v>
      </c>
      <c r="AW15" s="11" t="str">
        <f ca="1"/>
        <v>STRAUMANN N</v>
      </c>
      <c r="AX15" s="11" t="str">
        <f ca="1"/>
        <v>HOLCIM N</v>
      </c>
      <c r="AY15" s="11" t="str">
        <f ca="1"/>
        <v>JULIUS BAER N</v>
      </c>
      <c r="AZ15" s="11" t="str">
        <f ca="1"/>
        <v>UBS GROUP N</v>
      </c>
      <c r="BA15" s="11" t="str">
        <f ca="1"/>
        <v>KUEHNE+NAGEL INT N</v>
      </c>
      <c r="BB15" s="11" t="str">
        <f ca="1"/>
        <v>LINDT PS</v>
      </c>
      <c r="BC15" s="11" t="str">
        <f ca="1"/>
        <v>NESTLE N</v>
      </c>
      <c r="BD15" s="11" t="str">
        <f ca="1"/>
        <v>RICHEMONT N</v>
      </c>
      <c r="BE15" s="11" t="str">
        <f ca="1"/>
        <v>LOGITECH N</v>
      </c>
      <c r="BF15" s="11" t="str">
        <f ca="1"/>
        <v>SWISSCOM N</v>
      </c>
      <c r="BG15" s="11" t="str">
        <f ca="1"/>
        <v>PARTNERS GROUP N</v>
      </c>
      <c r="BH15" s="11" t="str">
        <f ca="1"/>
        <v>SCHINDLER PS</v>
      </c>
      <c r="BI15" s="11" t="str">
        <f ca="1"/>
        <v>SWATCH GROUP I</v>
      </c>
      <c r="BJ15" s="11" t="str">
        <f ca="1"/>
        <v>SWISS LIFE HOLDING AG N</v>
      </c>
      <c r="BK15" s="11" t="str">
        <f ca="1"/>
        <v>SWISS RE N</v>
      </c>
      <c r="BL15" s="11" t="str">
        <f ca="1"/>
        <v>ZURICH INSURANCE N</v>
      </c>
    </row>
    <row r="16" spans="2:64" x14ac:dyDescent="0.5"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H16" s="15"/>
    </row>
    <row r="17" spans="2:64" x14ac:dyDescent="0.5">
      <c r="B17" s="10" t="s">
        <v>48</v>
      </c>
      <c r="C17" s="9" cm="1">
        <f t="array" aca="1" ref="C17:AF17" ca="1">_xll.apaCategories.FromLabels.Categories(C6:AF6)</f>
        <v>1</v>
      </c>
      <c r="D17" s="9">
        <f ca="1"/>
        <v>1</v>
      </c>
      <c r="E17" s="9">
        <f ca="1"/>
        <v>1</v>
      </c>
      <c r="F17" s="9">
        <f ca="1"/>
        <v>1</v>
      </c>
      <c r="G17" s="9">
        <f ca="1"/>
        <v>1</v>
      </c>
      <c r="H17" s="9">
        <f ca="1"/>
        <v>1</v>
      </c>
      <c r="I17" s="9">
        <f ca="1"/>
        <v>2</v>
      </c>
      <c r="J17" s="9">
        <f ca="1"/>
        <v>2</v>
      </c>
      <c r="K17" s="9">
        <f ca="1"/>
        <v>2</v>
      </c>
      <c r="L17" s="9">
        <f ca="1"/>
        <v>2</v>
      </c>
      <c r="M17" s="9">
        <f ca="1"/>
        <v>2</v>
      </c>
      <c r="N17" s="9">
        <f ca="1"/>
        <v>2</v>
      </c>
      <c r="O17" s="9">
        <f ca="1"/>
        <v>2</v>
      </c>
      <c r="P17" s="9">
        <f ca="1"/>
        <v>2</v>
      </c>
      <c r="Q17" s="9">
        <f ca="1"/>
        <v>2</v>
      </c>
      <c r="R17" s="9">
        <f ca="1"/>
        <v>3</v>
      </c>
      <c r="S17" s="9">
        <f ca="1"/>
        <v>4</v>
      </c>
      <c r="T17" s="9">
        <f ca="1"/>
        <v>4</v>
      </c>
      <c r="U17" s="9">
        <f ca="1"/>
        <v>5</v>
      </c>
      <c r="V17" s="9">
        <f ca="1"/>
        <v>6</v>
      </c>
      <c r="W17" s="9">
        <f ca="1"/>
        <v>6</v>
      </c>
      <c r="X17" s="9">
        <f ca="1"/>
        <v>6</v>
      </c>
      <c r="Y17" s="9">
        <f ca="1"/>
        <v>7</v>
      </c>
      <c r="Z17" s="9">
        <f ca="1"/>
        <v>7</v>
      </c>
      <c r="AA17" s="9">
        <f ca="1"/>
        <v>8</v>
      </c>
      <c r="AB17" s="9">
        <f ca="1"/>
        <v>9</v>
      </c>
      <c r="AC17" s="9">
        <f ca="1"/>
        <v>10</v>
      </c>
      <c r="AD17" s="9">
        <f ca="1"/>
        <v>11</v>
      </c>
      <c r="AE17" s="9">
        <f ca="1"/>
        <v>11</v>
      </c>
      <c r="AF17" s="9">
        <f ca="1"/>
        <v>11</v>
      </c>
      <c r="AH17" s="15" t="s">
        <v>54</v>
      </c>
      <c r="AI17" s="11" t="str" cm="1">
        <f t="array" aca="1" ref="AI17:BL17" ca="1">INDEX(_xlfn.ANCHORARRAY(AI6),_xlfn.ANCHORARRAY(C17))</f>
        <v>Misc. Industrials</v>
      </c>
      <c r="AJ17" s="11" t="str">
        <f ca="1"/>
        <v>Misc. Industrials</v>
      </c>
      <c r="AK17" s="11" t="str">
        <f ca="1"/>
        <v>Misc. Industrials</v>
      </c>
      <c r="AL17" s="11" t="str">
        <f ca="1"/>
        <v>Misc. Industrials</v>
      </c>
      <c r="AM17" s="11" t="str">
        <f ca="1"/>
        <v>Misc. Industrials</v>
      </c>
      <c r="AN17" s="11" t="str">
        <f ca="1"/>
        <v>Misc. Industrials</v>
      </c>
      <c r="AO17" s="11" t="str">
        <f ca="1"/>
        <v>Chemicals Pharma</v>
      </c>
      <c r="AP17" s="11" t="str">
        <f ca="1"/>
        <v>Chemicals Pharma</v>
      </c>
      <c r="AQ17" s="11" t="str">
        <f ca="1"/>
        <v>Chemicals Pharma</v>
      </c>
      <c r="AR17" s="11" t="str">
        <f ca="1"/>
        <v>Chemicals Pharma</v>
      </c>
      <c r="AS17" s="11" t="str">
        <f ca="1"/>
        <v>Chemicals Pharma</v>
      </c>
      <c r="AT17" s="11" t="str">
        <f ca="1"/>
        <v>Chemicals Pharma</v>
      </c>
      <c r="AU17" s="11" t="str">
        <f ca="1"/>
        <v>Chemicals Pharma</v>
      </c>
      <c r="AV17" s="11" t="str">
        <f ca="1"/>
        <v>Chemicals Pharma</v>
      </c>
      <c r="AW17" s="11" t="str">
        <f ca="1"/>
        <v>Chemicals Pharma</v>
      </c>
      <c r="AX17" s="11" t="str">
        <f ca="1"/>
        <v>Building contractors &amp; materials</v>
      </c>
      <c r="AY17" s="11" t="str">
        <f ca="1"/>
        <v>Banks</v>
      </c>
      <c r="AZ17" s="11" t="str">
        <f ca="1"/>
        <v>Banks</v>
      </c>
      <c r="BA17" s="11" t="str">
        <f ca="1"/>
        <v>Transport</v>
      </c>
      <c r="BB17" s="11" t="str">
        <f ca="1"/>
        <v>Food luxury goods</v>
      </c>
      <c r="BC17" s="11" t="str">
        <f ca="1"/>
        <v>Food luxury goods</v>
      </c>
      <c r="BD17" s="11" t="str">
        <f ca="1"/>
        <v>Food luxury goods</v>
      </c>
      <c r="BE17" s="11" t="str">
        <f ca="1"/>
        <v>Electrical engineering &amp; electronics</v>
      </c>
      <c r="BF17" s="11" t="str">
        <f ca="1"/>
        <v>Electrical engineering &amp; electronics</v>
      </c>
      <c r="BG17" s="11" t="str">
        <f ca="1"/>
        <v>Misc. services</v>
      </c>
      <c r="BH17" s="11" t="str">
        <f ca="1"/>
        <v>Machinery</v>
      </c>
      <c r="BI17" s="11" t="str">
        <f ca="1"/>
        <v>Retailers</v>
      </c>
      <c r="BJ17" s="11" t="str">
        <f ca="1"/>
        <v>Insurances</v>
      </c>
      <c r="BK17" s="11" t="str">
        <f ca="1"/>
        <v>Insurances</v>
      </c>
      <c r="BL17" s="11" t="str">
        <f ca="1"/>
        <v>Insurances</v>
      </c>
    </row>
    <row r="18" spans="2:64" x14ac:dyDescent="0.5"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2:64" x14ac:dyDescent="0.5">
      <c r="B19" s="10" t="s">
        <v>50</v>
      </c>
      <c r="C19" s="9" cm="1">
        <f t="array" aca="1" ref="C19:M19" ca="1">_xll.apaCategories.Structure.FromLabels(C6:AF6)</f>
        <v>6</v>
      </c>
      <c r="D19" s="9">
        <f ca="1"/>
        <v>9</v>
      </c>
      <c r="E19" s="9">
        <f ca="1"/>
        <v>1</v>
      </c>
      <c r="F19" s="9">
        <f ca="1"/>
        <v>2</v>
      </c>
      <c r="G19" s="9">
        <f ca="1"/>
        <v>1</v>
      </c>
      <c r="H19" s="9">
        <f ca="1"/>
        <v>3</v>
      </c>
      <c r="I19" s="9">
        <f ca="1"/>
        <v>2</v>
      </c>
      <c r="J19" s="9">
        <f ca="1"/>
        <v>1</v>
      </c>
      <c r="K19" s="9">
        <f ca="1"/>
        <v>1</v>
      </c>
      <c r="L19" s="9">
        <f ca="1"/>
        <v>1</v>
      </c>
      <c r="M19" s="9">
        <f ca="1"/>
        <v>3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1" spans="2:64" x14ac:dyDescent="0.5">
      <c r="B21" s="10" t="s">
        <v>51</v>
      </c>
      <c r="C21" s="9" cm="1">
        <f t="array" aca="1" ref="C21:AF31" ca="1">_xll.apaCategories.GroupMembership.FromLabels(C6:AF6)</f>
        <v>1</v>
      </c>
      <c r="D21" s="9">
        <f ca="1"/>
        <v>1</v>
      </c>
      <c r="E21" s="9">
        <f ca="1"/>
        <v>0</v>
      </c>
      <c r="F21" s="9">
        <f ca="1"/>
        <v>1</v>
      </c>
      <c r="G21" s="9">
        <f ca="1"/>
        <v>0</v>
      </c>
      <c r="H21" s="9">
        <f ca="1"/>
        <v>0</v>
      </c>
      <c r="I21" s="9">
        <f ca="1"/>
        <v>0</v>
      </c>
      <c r="J21" s="9">
        <f ca="1"/>
        <v>0</v>
      </c>
      <c r="K21" s="9">
        <f ca="1"/>
        <v>0</v>
      </c>
      <c r="L21" s="9">
        <f ca="1"/>
        <v>0</v>
      </c>
      <c r="M21" s="9">
        <f ca="1"/>
        <v>0</v>
      </c>
      <c r="N21" s="9">
        <f ca="1"/>
        <v>0</v>
      </c>
      <c r="O21" s="9">
        <f ca="1"/>
        <v>0</v>
      </c>
      <c r="P21" s="9">
        <f ca="1"/>
        <v>0</v>
      </c>
      <c r="Q21" s="9">
        <f ca="1"/>
        <v>0</v>
      </c>
      <c r="R21" s="9">
        <f ca="1"/>
        <v>0</v>
      </c>
      <c r="S21" s="9">
        <f ca="1"/>
        <v>0</v>
      </c>
      <c r="T21" s="9">
        <f ca="1"/>
        <v>0</v>
      </c>
      <c r="U21" s="9">
        <f ca="1"/>
        <v>1</v>
      </c>
      <c r="V21" s="9">
        <f ca="1"/>
        <v>1</v>
      </c>
      <c r="W21" s="9">
        <f ca="1"/>
        <v>0</v>
      </c>
      <c r="X21" s="9">
        <f ca="1"/>
        <v>0</v>
      </c>
      <c r="Y21" s="9">
        <f ca="1"/>
        <v>0</v>
      </c>
      <c r="Z21" s="9">
        <f ca="1"/>
        <v>0</v>
      </c>
      <c r="AA21" s="9">
        <f ca="1"/>
        <v>0</v>
      </c>
      <c r="AB21" s="9">
        <f ca="1"/>
        <v>0</v>
      </c>
      <c r="AC21" s="9">
        <f ca="1"/>
        <v>0</v>
      </c>
      <c r="AD21" s="9">
        <f ca="1"/>
        <v>0</v>
      </c>
      <c r="AE21" s="9">
        <f ca="1"/>
        <v>1</v>
      </c>
      <c r="AF21" s="9">
        <f ca="1"/>
        <v>0</v>
      </c>
    </row>
    <row r="22" spans="2:64" x14ac:dyDescent="0.5">
      <c r="C22" s="9">
        <f ca="1"/>
        <v>0</v>
      </c>
      <c r="D22" s="9">
        <f ca="1"/>
        <v>0</v>
      </c>
      <c r="E22" s="9">
        <f ca="1"/>
        <v>1</v>
      </c>
      <c r="F22" s="9">
        <f ca="1"/>
        <v>0</v>
      </c>
      <c r="G22" s="9">
        <f ca="1"/>
        <v>1</v>
      </c>
      <c r="H22" s="9">
        <f ca="1"/>
        <v>0</v>
      </c>
      <c r="I22" s="9">
        <f ca="1"/>
        <v>0</v>
      </c>
      <c r="J22" s="9">
        <f ca="1"/>
        <v>0</v>
      </c>
      <c r="K22" s="9">
        <f ca="1"/>
        <v>0</v>
      </c>
      <c r="L22" s="9">
        <f ca="1"/>
        <v>0</v>
      </c>
      <c r="M22" s="9">
        <f ca="1"/>
        <v>1</v>
      </c>
      <c r="N22" s="9">
        <f ca="1"/>
        <v>0</v>
      </c>
      <c r="O22" s="9">
        <f ca="1"/>
        <v>1</v>
      </c>
      <c r="P22" s="9">
        <f ca="1"/>
        <v>0</v>
      </c>
      <c r="Q22" s="9">
        <f ca="1"/>
        <v>0</v>
      </c>
      <c r="R22" s="9">
        <f ca="1"/>
        <v>1</v>
      </c>
      <c r="S22" s="9">
        <f ca="1"/>
        <v>1</v>
      </c>
      <c r="T22" s="9">
        <f ca="1"/>
        <v>0</v>
      </c>
      <c r="U22" s="9">
        <f ca="1"/>
        <v>0</v>
      </c>
      <c r="V22" s="9">
        <f ca="1"/>
        <v>0</v>
      </c>
      <c r="W22" s="9">
        <f ca="1"/>
        <v>1</v>
      </c>
      <c r="X22" s="9">
        <f ca="1"/>
        <v>1</v>
      </c>
      <c r="Y22" s="9">
        <f ca="1"/>
        <v>1</v>
      </c>
      <c r="Z22" s="9">
        <f ca="1"/>
        <v>0</v>
      </c>
      <c r="AA22" s="9">
        <f ca="1"/>
        <v>0</v>
      </c>
      <c r="AB22" s="9">
        <f ca="1"/>
        <v>0</v>
      </c>
      <c r="AC22" s="9">
        <f ca="1"/>
        <v>0</v>
      </c>
      <c r="AD22" s="9">
        <f ca="1"/>
        <v>0</v>
      </c>
      <c r="AE22" s="9">
        <f ca="1"/>
        <v>0</v>
      </c>
      <c r="AF22" s="9">
        <f ca="1"/>
        <v>0</v>
      </c>
    </row>
    <row r="23" spans="2:64" x14ac:dyDescent="0.5">
      <c r="C23" s="9">
        <f ca="1"/>
        <v>0</v>
      </c>
      <c r="D23" s="9">
        <f ca="1"/>
        <v>0</v>
      </c>
      <c r="E23" s="9">
        <f ca="1"/>
        <v>0</v>
      </c>
      <c r="F23" s="9">
        <f ca="1"/>
        <v>0</v>
      </c>
      <c r="G23" s="9">
        <f ca="1"/>
        <v>0</v>
      </c>
      <c r="H23" s="9">
        <f ca="1"/>
        <v>1</v>
      </c>
      <c r="I23" s="9">
        <f ca="1"/>
        <v>0</v>
      </c>
      <c r="J23" s="9">
        <f ca="1"/>
        <v>0</v>
      </c>
      <c r="K23" s="9">
        <f ca="1"/>
        <v>0</v>
      </c>
      <c r="L23" s="9">
        <f ca="1"/>
        <v>0</v>
      </c>
      <c r="M23" s="9">
        <f ca="1"/>
        <v>0</v>
      </c>
      <c r="N23" s="9">
        <f ca="1"/>
        <v>0</v>
      </c>
      <c r="O23" s="9">
        <f ca="1"/>
        <v>0</v>
      </c>
      <c r="P23" s="9">
        <f ca="1"/>
        <v>0</v>
      </c>
      <c r="Q23" s="9">
        <f ca="1"/>
        <v>0</v>
      </c>
      <c r="R23" s="9">
        <f ca="1"/>
        <v>0</v>
      </c>
      <c r="S23" s="9">
        <f ca="1"/>
        <v>0</v>
      </c>
      <c r="T23" s="9">
        <f ca="1"/>
        <v>0</v>
      </c>
      <c r="U23" s="9">
        <f ca="1"/>
        <v>0</v>
      </c>
      <c r="V23" s="9">
        <f ca="1"/>
        <v>0</v>
      </c>
      <c r="W23" s="9">
        <f ca="1"/>
        <v>0</v>
      </c>
      <c r="X23" s="9">
        <f ca="1"/>
        <v>0</v>
      </c>
      <c r="Y23" s="9">
        <f ca="1"/>
        <v>0</v>
      </c>
      <c r="Z23" s="9">
        <f ca="1"/>
        <v>0</v>
      </c>
      <c r="AA23" s="9">
        <f ca="1"/>
        <v>0</v>
      </c>
      <c r="AB23" s="9">
        <f ca="1"/>
        <v>0</v>
      </c>
      <c r="AC23" s="9">
        <f ca="1"/>
        <v>0</v>
      </c>
      <c r="AD23" s="9">
        <f ca="1"/>
        <v>0</v>
      </c>
      <c r="AE23" s="9">
        <f ca="1"/>
        <v>0</v>
      </c>
      <c r="AF23" s="9">
        <f ca="1"/>
        <v>0</v>
      </c>
    </row>
    <row r="24" spans="2:64" x14ac:dyDescent="0.5">
      <c r="C24" s="9">
        <f ca="1"/>
        <v>0</v>
      </c>
      <c r="D24" s="9">
        <f ca="1"/>
        <v>0</v>
      </c>
      <c r="E24" s="9">
        <f ca="1"/>
        <v>0</v>
      </c>
      <c r="F24" s="9">
        <f ca="1"/>
        <v>0</v>
      </c>
      <c r="G24" s="9">
        <f ca="1"/>
        <v>0</v>
      </c>
      <c r="H24" s="9">
        <f ca="1"/>
        <v>0</v>
      </c>
      <c r="I24" s="9">
        <f ca="1"/>
        <v>1</v>
      </c>
      <c r="J24" s="9">
        <f ca="1"/>
        <v>0</v>
      </c>
      <c r="K24" s="9">
        <f ca="1"/>
        <v>0</v>
      </c>
      <c r="L24" s="9">
        <f ca="1"/>
        <v>0</v>
      </c>
      <c r="M24" s="9">
        <f ca="1"/>
        <v>0</v>
      </c>
      <c r="N24" s="9">
        <f ca="1"/>
        <v>0</v>
      </c>
      <c r="O24" s="9">
        <f ca="1"/>
        <v>0</v>
      </c>
      <c r="P24" s="9">
        <f ca="1"/>
        <v>0</v>
      </c>
      <c r="Q24" s="9">
        <f ca="1"/>
        <v>0</v>
      </c>
      <c r="R24" s="9">
        <f ca="1"/>
        <v>0</v>
      </c>
      <c r="S24" s="9">
        <f ca="1"/>
        <v>0</v>
      </c>
      <c r="T24" s="9">
        <f ca="1"/>
        <v>0</v>
      </c>
      <c r="U24" s="9">
        <f ca="1"/>
        <v>0</v>
      </c>
      <c r="V24" s="9">
        <f ca="1"/>
        <v>0</v>
      </c>
      <c r="W24" s="9">
        <f ca="1"/>
        <v>0</v>
      </c>
      <c r="X24" s="9">
        <f ca="1"/>
        <v>0</v>
      </c>
      <c r="Y24" s="9">
        <f ca="1"/>
        <v>0</v>
      </c>
      <c r="Z24" s="9">
        <f ca="1"/>
        <v>0</v>
      </c>
      <c r="AA24" s="9">
        <f ca="1"/>
        <v>0</v>
      </c>
      <c r="AB24" s="9">
        <f ca="1"/>
        <v>0</v>
      </c>
      <c r="AC24" s="9">
        <f ca="1"/>
        <v>0</v>
      </c>
      <c r="AD24" s="9">
        <f ca="1"/>
        <v>1</v>
      </c>
      <c r="AE24" s="9">
        <f ca="1"/>
        <v>0</v>
      </c>
      <c r="AF24" s="9">
        <f ca="1"/>
        <v>0</v>
      </c>
    </row>
    <row r="25" spans="2:64" x14ac:dyDescent="0.5">
      <c r="C25" s="9">
        <f ca="1"/>
        <v>0</v>
      </c>
      <c r="D25" s="9">
        <f ca="1"/>
        <v>0</v>
      </c>
      <c r="E25" s="9">
        <f ca="1"/>
        <v>0</v>
      </c>
      <c r="F25" s="9">
        <f ca="1"/>
        <v>0</v>
      </c>
      <c r="G25" s="9">
        <f ca="1"/>
        <v>0</v>
      </c>
      <c r="H25" s="9">
        <f ca="1"/>
        <v>0</v>
      </c>
      <c r="I25" s="9">
        <f ca="1"/>
        <v>0</v>
      </c>
      <c r="J25" s="9">
        <f ca="1"/>
        <v>1</v>
      </c>
      <c r="K25" s="9">
        <f ca="1"/>
        <v>0</v>
      </c>
      <c r="L25" s="9">
        <f ca="1"/>
        <v>0</v>
      </c>
      <c r="M25" s="9">
        <f ca="1"/>
        <v>0</v>
      </c>
      <c r="N25" s="9">
        <f ca="1"/>
        <v>0</v>
      </c>
      <c r="O25" s="9">
        <f ca="1"/>
        <v>0</v>
      </c>
      <c r="P25" s="9">
        <f ca="1"/>
        <v>0</v>
      </c>
      <c r="Q25" s="9">
        <f ca="1"/>
        <v>0</v>
      </c>
      <c r="R25" s="9">
        <f ca="1"/>
        <v>0</v>
      </c>
      <c r="S25" s="9">
        <f ca="1"/>
        <v>0</v>
      </c>
      <c r="T25" s="9">
        <f ca="1"/>
        <v>0</v>
      </c>
      <c r="U25" s="9">
        <f ca="1"/>
        <v>0</v>
      </c>
      <c r="V25" s="9">
        <f ca="1"/>
        <v>0</v>
      </c>
      <c r="W25" s="9">
        <f ca="1"/>
        <v>0</v>
      </c>
      <c r="X25" s="9">
        <f ca="1"/>
        <v>0</v>
      </c>
      <c r="Y25" s="9">
        <f ca="1"/>
        <v>0</v>
      </c>
      <c r="Z25" s="9">
        <f ca="1"/>
        <v>0</v>
      </c>
      <c r="AA25" s="9">
        <f ca="1"/>
        <v>0</v>
      </c>
      <c r="AB25" s="9">
        <f ca="1"/>
        <v>0</v>
      </c>
      <c r="AC25" s="9">
        <f ca="1"/>
        <v>0</v>
      </c>
      <c r="AD25" s="9">
        <f ca="1"/>
        <v>0</v>
      </c>
      <c r="AE25" s="9">
        <f ca="1"/>
        <v>0</v>
      </c>
      <c r="AF25" s="9">
        <f ca="1"/>
        <v>0</v>
      </c>
    </row>
    <row r="26" spans="2:64" x14ac:dyDescent="0.5">
      <c r="C26" s="9">
        <f ca="1"/>
        <v>0</v>
      </c>
      <c r="D26" s="9">
        <f ca="1"/>
        <v>0</v>
      </c>
      <c r="E26" s="9">
        <f ca="1"/>
        <v>0</v>
      </c>
      <c r="F26" s="9">
        <f ca="1"/>
        <v>0</v>
      </c>
      <c r="G26" s="9">
        <f ca="1"/>
        <v>0</v>
      </c>
      <c r="H26" s="9">
        <f ca="1"/>
        <v>0</v>
      </c>
      <c r="I26" s="9">
        <f ca="1"/>
        <v>0</v>
      </c>
      <c r="J26" s="9">
        <f ca="1"/>
        <v>0</v>
      </c>
      <c r="K26" s="9">
        <f ca="1"/>
        <v>1</v>
      </c>
      <c r="L26" s="9">
        <f ca="1"/>
        <v>0</v>
      </c>
      <c r="M26" s="9">
        <f ca="1"/>
        <v>0</v>
      </c>
      <c r="N26" s="9">
        <f ca="1"/>
        <v>1</v>
      </c>
      <c r="O26" s="9">
        <f ca="1"/>
        <v>0</v>
      </c>
      <c r="P26" s="9">
        <f ca="1"/>
        <v>0</v>
      </c>
      <c r="Q26" s="9">
        <f ca="1"/>
        <v>1</v>
      </c>
      <c r="R26" s="9">
        <f ca="1"/>
        <v>0</v>
      </c>
      <c r="S26" s="9">
        <f ca="1"/>
        <v>0</v>
      </c>
      <c r="T26" s="9">
        <f ca="1"/>
        <v>0</v>
      </c>
      <c r="U26" s="9">
        <f ca="1"/>
        <v>0</v>
      </c>
      <c r="V26" s="9">
        <f ca="1"/>
        <v>0</v>
      </c>
      <c r="W26" s="9">
        <f ca="1"/>
        <v>0</v>
      </c>
      <c r="X26" s="9">
        <f ca="1"/>
        <v>0</v>
      </c>
      <c r="Y26" s="9">
        <f ca="1"/>
        <v>0</v>
      </c>
      <c r="Z26" s="9">
        <f ca="1"/>
        <v>0</v>
      </c>
      <c r="AA26" s="9">
        <f ca="1"/>
        <v>0</v>
      </c>
      <c r="AB26" s="9">
        <f ca="1"/>
        <v>0</v>
      </c>
      <c r="AC26" s="9">
        <f ca="1"/>
        <v>0</v>
      </c>
      <c r="AD26" s="9">
        <f ca="1"/>
        <v>0</v>
      </c>
      <c r="AE26" s="9">
        <f ca="1"/>
        <v>0</v>
      </c>
      <c r="AF26" s="9">
        <f ca="1"/>
        <v>0</v>
      </c>
    </row>
    <row r="27" spans="2:64" x14ac:dyDescent="0.5">
      <c r="C27" s="9">
        <f ca="1"/>
        <v>0</v>
      </c>
      <c r="D27" s="9">
        <f ca="1"/>
        <v>0</v>
      </c>
      <c r="E27" s="9">
        <f ca="1"/>
        <v>0</v>
      </c>
      <c r="F27" s="9">
        <f ca="1"/>
        <v>0</v>
      </c>
      <c r="G27" s="9">
        <f ca="1"/>
        <v>0</v>
      </c>
      <c r="H27" s="9">
        <f ca="1"/>
        <v>0</v>
      </c>
      <c r="I27" s="9">
        <f ca="1"/>
        <v>0</v>
      </c>
      <c r="J27" s="9">
        <f ca="1"/>
        <v>0</v>
      </c>
      <c r="K27" s="9">
        <f ca="1"/>
        <v>0</v>
      </c>
      <c r="L27" s="9">
        <f ca="1"/>
        <v>1</v>
      </c>
      <c r="M27" s="9">
        <f ca="1"/>
        <v>0</v>
      </c>
      <c r="N27" s="9">
        <f ca="1"/>
        <v>0</v>
      </c>
      <c r="O27" s="9">
        <f ca="1"/>
        <v>0</v>
      </c>
      <c r="P27" s="9">
        <f ca="1"/>
        <v>0</v>
      </c>
      <c r="Q27" s="9">
        <f ca="1"/>
        <v>0</v>
      </c>
      <c r="R27" s="9">
        <f ca="1"/>
        <v>0</v>
      </c>
      <c r="S27" s="9">
        <f ca="1"/>
        <v>0</v>
      </c>
      <c r="T27" s="9">
        <f ca="1"/>
        <v>0</v>
      </c>
      <c r="U27" s="9">
        <f ca="1"/>
        <v>0</v>
      </c>
      <c r="V27" s="9">
        <f ca="1"/>
        <v>0</v>
      </c>
      <c r="W27" s="9">
        <f ca="1"/>
        <v>0</v>
      </c>
      <c r="X27" s="9">
        <f ca="1"/>
        <v>0</v>
      </c>
      <c r="Y27" s="9">
        <f ca="1"/>
        <v>0</v>
      </c>
      <c r="Z27" s="9">
        <f ca="1"/>
        <v>0</v>
      </c>
      <c r="AA27" s="9">
        <f ca="1"/>
        <v>0</v>
      </c>
      <c r="AB27" s="9">
        <f ca="1"/>
        <v>0</v>
      </c>
      <c r="AC27" s="9">
        <f ca="1"/>
        <v>1</v>
      </c>
      <c r="AD27" s="9">
        <f ca="1"/>
        <v>0</v>
      </c>
      <c r="AE27" s="9">
        <f ca="1"/>
        <v>0</v>
      </c>
      <c r="AF27" s="9">
        <f ca="1"/>
        <v>0</v>
      </c>
    </row>
    <row r="28" spans="2:64" x14ac:dyDescent="0.5">
      <c r="C28" s="9">
        <f ca="1"/>
        <v>0</v>
      </c>
      <c r="D28" s="9">
        <f ca="1"/>
        <v>0</v>
      </c>
      <c r="E28" s="9">
        <f ca="1"/>
        <v>0</v>
      </c>
      <c r="F28" s="9">
        <f ca="1"/>
        <v>0</v>
      </c>
      <c r="G28" s="9">
        <f ca="1"/>
        <v>0</v>
      </c>
      <c r="H28" s="9">
        <f ca="1"/>
        <v>0</v>
      </c>
      <c r="I28" s="9">
        <f ca="1"/>
        <v>0</v>
      </c>
      <c r="J28" s="9">
        <f ca="1"/>
        <v>0</v>
      </c>
      <c r="K28" s="9">
        <f ca="1"/>
        <v>0</v>
      </c>
      <c r="L28" s="9">
        <f ca="1"/>
        <v>0</v>
      </c>
      <c r="M28" s="9">
        <f ca="1"/>
        <v>0</v>
      </c>
      <c r="N28" s="9">
        <f ca="1"/>
        <v>0</v>
      </c>
      <c r="O28" s="9">
        <f ca="1"/>
        <v>0</v>
      </c>
      <c r="P28" s="9">
        <f ca="1"/>
        <v>1</v>
      </c>
      <c r="Q28" s="9">
        <f ca="1"/>
        <v>0</v>
      </c>
      <c r="R28" s="9">
        <f ca="1"/>
        <v>0</v>
      </c>
      <c r="S28" s="9">
        <f ca="1"/>
        <v>0</v>
      </c>
      <c r="T28" s="9">
        <f ca="1"/>
        <v>0</v>
      </c>
      <c r="U28" s="9">
        <f ca="1"/>
        <v>0</v>
      </c>
      <c r="V28" s="9">
        <f ca="1"/>
        <v>0</v>
      </c>
      <c r="W28" s="9">
        <f ca="1"/>
        <v>0</v>
      </c>
      <c r="X28" s="9">
        <f ca="1"/>
        <v>0</v>
      </c>
      <c r="Y28" s="9">
        <f ca="1"/>
        <v>0</v>
      </c>
      <c r="Z28" s="9">
        <f ca="1"/>
        <v>0</v>
      </c>
      <c r="AA28" s="9">
        <f ca="1"/>
        <v>0</v>
      </c>
      <c r="AB28" s="9">
        <f ca="1"/>
        <v>0</v>
      </c>
      <c r="AC28" s="9">
        <f ca="1"/>
        <v>0</v>
      </c>
      <c r="AD28" s="9">
        <f ca="1"/>
        <v>0</v>
      </c>
      <c r="AE28" s="9">
        <f ca="1"/>
        <v>0</v>
      </c>
      <c r="AF28" s="9">
        <f ca="1"/>
        <v>0</v>
      </c>
    </row>
    <row r="29" spans="2:64" x14ac:dyDescent="0.5">
      <c r="C29" s="9">
        <f ca="1"/>
        <v>0</v>
      </c>
      <c r="D29" s="9">
        <f ca="1"/>
        <v>0</v>
      </c>
      <c r="E29" s="9">
        <f ca="1"/>
        <v>0</v>
      </c>
      <c r="F29" s="9">
        <f ca="1"/>
        <v>0</v>
      </c>
      <c r="G29" s="9">
        <f ca="1"/>
        <v>0</v>
      </c>
      <c r="H29" s="9">
        <f ca="1"/>
        <v>0</v>
      </c>
      <c r="I29" s="9">
        <f ca="1"/>
        <v>0</v>
      </c>
      <c r="J29" s="9">
        <f ca="1"/>
        <v>0</v>
      </c>
      <c r="K29" s="9">
        <f ca="1"/>
        <v>0</v>
      </c>
      <c r="L29" s="9">
        <f ca="1"/>
        <v>0</v>
      </c>
      <c r="M29" s="9">
        <f ca="1"/>
        <v>0</v>
      </c>
      <c r="N29" s="9">
        <f ca="1"/>
        <v>0</v>
      </c>
      <c r="O29" s="9">
        <f ca="1"/>
        <v>0</v>
      </c>
      <c r="P29" s="9">
        <f ca="1"/>
        <v>0</v>
      </c>
      <c r="Q29" s="9">
        <f ca="1"/>
        <v>0</v>
      </c>
      <c r="R29" s="9">
        <f ca="1"/>
        <v>0</v>
      </c>
      <c r="S29" s="9">
        <f ca="1"/>
        <v>0</v>
      </c>
      <c r="T29" s="9">
        <f ca="1"/>
        <v>1</v>
      </c>
      <c r="U29" s="9">
        <f ca="1"/>
        <v>0</v>
      </c>
      <c r="V29" s="9">
        <f ca="1"/>
        <v>0</v>
      </c>
      <c r="W29" s="9">
        <f ca="1"/>
        <v>0</v>
      </c>
      <c r="X29" s="9">
        <f ca="1"/>
        <v>0</v>
      </c>
      <c r="Y29" s="9">
        <f ca="1"/>
        <v>0</v>
      </c>
      <c r="Z29" s="9">
        <f ca="1"/>
        <v>0</v>
      </c>
      <c r="AA29" s="9">
        <f ca="1"/>
        <v>0</v>
      </c>
      <c r="AB29" s="9">
        <f ca="1"/>
        <v>0</v>
      </c>
      <c r="AC29" s="9">
        <f ca="1"/>
        <v>0</v>
      </c>
      <c r="AD29" s="9">
        <f ca="1"/>
        <v>0</v>
      </c>
      <c r="AE29" s="9">
        <f ca="1"/>
        <v>0</v>
      </c>
      <c r="AF29" s="9">
        <f ca="1"/>
        <v>0</v>
      </c>
    </row>
    <row r="30" spans="2:64" x14ac:dyDescent="0.5">
      <c r="C30" s="9">
        <f ca="1"/>
        <v>0</v>
      </c>
      <c r="D30" s="9">
        <f ca="1"/>
        <v>0</v>
      </c>
      <c r="E30" s="9">
        <f ca="1"/>
        <v>0</v>
      </c>
      <c r="F30" s="9">
        <f ca="1"/>
        <v>0</v>
      </c>
      <c r="G30" s="9">
        <f ca="1"/>
        <v>0</v>
      </c>
      <c r="H30" s="9">
        <f ca="1"/>
        <v>0</v>
      </c>
      <c r="I30" s="9">
        <f ca="1"/>
        <v>0</v>
      </c>
      <c r="J30" s="9">
        <f ca="1"/>
        <v>0</v>
      </c>
      <c r="K30" s="9">
        <f ca="1"/>
        <v>0</v>
      </c>
      <c r="L30" s="9">
        <f ca="1"/>
        <v>0</v>
      </c>
      <c r="M30" s="9">
        <f ca="1"/>
        <v>0</v>
      </c>
      <c r="N30" s="9">
        <f ca="1"/>
        <v>0</v>
      </c>
      <c r="O30" s="9">
        <f ca="1"/>
        <v>0</v>
      </c>
      <c r="P30" s="9">
        <f ca="1"/>
        <v>0</v>
      </c>
      <c r="Q30" s="9">
        <f ca="1"/>
        <v>0</v>
      </c>
      <c r="R30" s="9">
        <f ca="1"/>
        <v>0</v>
      </c>
      <c r="S30" s="9">
        <f ca="1"/>
        <v>0</v>
      </c>
      <c r="T30" s="9">
        <f ca="1"/>
        <v>0</v>
      </c>
      <c r="U30" s="9">
        <f ca="1"/>
        <v>0</v>
      </c>
      <c r="V30" s="9">
        <f ca="1"/>
        <v>0</v>
      </c>
      <c r="W30" s="9">
        <f ca="1"/>
        <v>0</v>
      </c>
      <c r="X30" s="9">
        <f ca="1"/>
        <v>0</v>
      </c>
      <c r="Y30" s="9">
        <f ca="1"/>
        <v>0</v>
      </c>
      <c r="Z30" s="9">
        <f ca="1"/>
        <v>1</v>
      </c>
      <c r="AA30" s="9">
        <f ca="1"/>
        <v>0</v>
      </c>
      <c r="AB30" s="9">
        <f ca="1"/>
        <v>0</v>
      </c>
      <c r="AC30" s="9">
        <f ca="1"/>
        <v>0</v>
      </c>
      <c r="AD30" s="9">
        <f ca="1"/>
        <v>0</v>
      </c>
      <c r="AE30" s="9">
        <f ca="1"/>
        <v>0</v>
      </c>
      <c r="AF30" s="9">
        <f ca="1"/>
        <v>0</v>
      </c>
    </row>
    <row r="31" spans="2:64" x14ac:dyDescent="0.5">
      <c r="C31" s="9">
        <f ca="1"/>
        <v>0</v>
      </c>
      <c r="D31" s="9">
        <f ca="1"/>
        <v>0</v>
      </c>
      <c r="E31" s="9">
        <f ca="1"/>
        <v>0</v>
      </c>
      <c r="F31" s="9">
        <f ca="1"/>
        <v>0</v>
      </c>
      <c r="G31" s="9">
        <f ca="1"/>
        <v>0</v>
      </c>
      <c r="H31" s="9">
        <f ca="1"/>
        <v>0</v>
      </c>
      <c r="I31" s="9">
        <f ca="1"/>
        <v>0</v>
      </c>
      <c r="J31" s="9">
        <f ca="1"/>
        <v>0</v>
      </c>
      <c r="K31" s="9">
        <f ca="1"/>
        <v>0</v>
      </c>
      <c r="L31" s="9">
        <f ca="1"/>
        <v>0</v>
      </c>
      <c r="M31" s="9">
        <f ca="1"/>
        <v>0</v>
      </c>
      <c r="N31" s="9">
        <f ca="1"/>
        <v>0</v>
      </c>
      <c r="O31" s="9">
        <f ca="1"/>
        <v>0</v>
      </c>
      <c r="P31" s="9">
        <f ca="1"/>
        <v>0</v>
      </c>
      <c r="Q31" s="9">
        <f ca="1"/>
        <v>0</v>
      </c>
      <c r="R31" s="9">
        <f ca="1"/>
        <v>0</v>
      </c>
      <c r="S31" s="9">
        <f ca="1"/>
        <v>0</v>
      </c>
      <c r="T31" s="9">
        <f ca="1"/>
        <v>0</v>
      </c>
      <c r="U31" s="9">
        <f ca="1"/>
        <v>0</v>
      </c>
      <c r="V31" s="9">
        <f ca="1"/>
        <v>0</v>
      </c>
      <c r="W31" s="9">
        <f ca="1"/>
        <v>0</v>
      </c>
      <c r="X31" s="9">
        <f ca="1"/>
        <v>0</v>
      </c>
      <c r="Y31" s="9">
        <f ca="1"/>
        <v>0</v>
      </c>
      <c r="Z31" s="9">
        <f ca="1"/>
        <v>0</v>
      </c>
      <c r="AA31" s="9">
        <f ca="1"/>
        <v>1</v>
      </c>
      <c r="AB31" s="9">
        <f ca="1"/>
        <v>1</v>
      </c>
      <c r="AC31" s="9">
        <f ca="1"/>
        <v>0</v>
      </c>
      <c r="AD31" s="9">
        <f ca="1"/>
        <v>0</v>
      </c>
      <c r="AE31" s="9">
        <f ca="1"/>
        <v>0</v>
      </c>
      <c r="AF31" s="9">
        <f ca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A5E9-07BA-44E6-8BE4-795C61D3698C}">
  <dimension ref="B2:M78"/>
  <sheetViews>
    <sheetView topLeftCell="A52" workbookViewId="0">
      <selection activeCell="E76" sqref="E76"/>
    </sheetView>
  </sheetViews>
  <sheetFormatPr defaultRowHeight="14.35" x14ac:dyDescent="0.5"/>
  <cols>
    <col min="2" max="2" width="20.234375" customWidth="1"/>
    <col min="5" max="5" width="9.17578125" customWidth="1"/>
    <col min="6" max="6" width="8.5859375" customWidth="1"/>
  </cols>
  <sheetData>
    <row r="2" spans="2:13" x14ac:dyDescent="0.5">
      <c r="B2" t="s">
        <v>64</v>
      </c>
    </row>
    <row r="4" spans="2:13" x14ac:dyDescent="0.5"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60</v>
      </c>
      <c r="I4" s="2" t="s">
        <v>61</v>
      </c>
      <c r="J4" s="2" t="s">
        <v>62</v>
      </c>
      <c r="K4" s="2" t="s">
        <v>63</v>
      </c>
    </row>
    <row r="5" spans="2:13" x14ac:dyDescent="0.5">
      <c r="B5" s="2" t="s">
        <v>55</v>
      </c>
      <c r="C5" s="16" cm="1">
        <f t="array" aca="1" ref="C5:K13" ca="1">_xll.apaCorrels.Random(9)</f>
        <v>1</v>
      </c>
      <c r="D5" s="16">
        <f ca="1"/>
        <v>0.51069017840807873</v>
      </c>
      <c r="E5" s="16">
        <f ca="1"/>
        <v>0.33758707144831973</v>
      </c>
      <c r="F5" s="16">
        <f ca="1"/>
        <v>0.38549657491128675</v>
      </c>
      <c r="G5" s="16">
        <f ca="1"/>
        <v>-0.28485752730022568</v>
      </c>
      <c r="H5" s="16">
        <f ca="1"/>
        <v>-2.0715941735549578E-2</v>
      </c>
      <c r="I5" s="16">
        <f ca="1"/>
        <v>0.23735840142467693</v>
      </c>
      <c r="J5" s="16">
        <f ca="1"/>
        <v>0.58750001566854593</v>
      </c>
      <c r="K5" s="16">
        <f ca="1"/>
        <v>-0.17305881765306833</v>
      </c>
    </row>
    <row r="6" spans="2:13" x14ac:dyDescent="0.5">
      <c r="B6" s="2" t="s">
        <v>56</v>
      </c>
      <c r="C6" s="16">
        <f ca="1"/>
        <v>0.51069017840807873</v>
      </c>
      <c r="D6" s="16">
        <f ca="1"/>
        <v>1</v>
      </c>
      <c r="E6" s="16">
        <f ca="1"/>
        <v>0.11653690965811077</v>
      </c>
      <c r="F6" s="16">
        <f ca="1"/>
        <v>0.43204445707967964</v>
      </c>
      <c r="G6" s="16">
        <f ca="1"/>
        <v>-0.45450933922711761</v>
      </c>
      <c r="H6" s="16">
        <f ca="1"/>
        <v>-0.12954025151081719</v>
      </c>
      <c r="I6" s="16">
        <f ca="1"/>
        <v>0.65016839174319119</v>
      </c>
      <c r="J6" s="16">
        <f ca="1"/>
        <v>0.61593410628290823</v>
      </c>
      <c r="K6" s="16">
        <f ca="1"/>
        <v>0.12646619730870307</v>
      </c>
    </row>
    <row r="7" spans="2:13" x14ac:dyDescent="0.5">
      <c r="B7" s="2" t="s">
        <v>57</v>
      </c>
      <c r="C7" s="16">
        <f ca="1"/>
        <v>0.33758707144831973</v>
      </c>
      <c r="D7" s="16">
        <f ca="1"/>
        <v>0.11653690965811077</v>
      </c>
      <c r="E7" s="16">
        <f ca="1"/>
        <v>1</v>
      </c>
      <c r="F7" s="16">
        <f ca="1"/>
        <v>-0.40611257625766667</v>
      </c>
      <c r="G7" s="16">
        <f ca="1"/>
        <v>-0.80402983317191146</v>
      </c>
      <c r="H7" s="16">
        <f ca="1"/>
        <v>0.17836908180385422</v>
      </c>
      <c r="I7" s="16">
        <f ca="1"/>
        <v>1.5243767959345966E-2</v>
      </c>
      <c r="J7" s="16">
        <f ca="1"/>
        <v>1.3129365361678424E-2</v>
      </c>
      <c r="K7" s="16">
        <f ca="1"/>
        <v>-0.18121097876065184</v>
      </c>
    </row>
    <row r="8" spans="2:13" x14ac:dyDescent="0.5">
      <c r="B8" s="2" t="s">
        <v>58</v>
      </c>
      <c r="C8" s="16">
        <f ca="1"/>
        <v>0.38549657491128675</v>
      </c>
      <c r="D8" s="16">
        <f ca="1"/>
        <v>0.43204445707967964</v>
      </c>
      <c r="E8" s="16">
        <f ca="1"/>
        <v>-0.40611257625766667</v>
      </c>
      <c r="F8" s="16">
        <f ca="1"/>
        <v>1</v>
      </c>
      <c r="G8" s="16">
        <f ca="1"/>
        <v>0.42904386990119264</v>
      </c>
      <c r="H8" s="16">
        <f ca="1"/>
        <v>-0.13185493667009493</v>
      </c>
      <c r="I8" s="16">
        <f ca="1"/>
        <v>-9.6561518462915677E-2</v>
      </c>
      <c r="J8" s="16">
        <f ca="1"/>
        <v>0.42237822715703205</v>
      </c>
      <c r="K8" s="16">
        <f ca="1"/>
        <v>0.21149267807467903</v>
      </c>
    </row>
    <row r="9" spans="2:13" x14ac:dyDescent="0.5">
      <c r="B9" s="2" t="s">
        <v>59</v>
      </c>
      <c r="C9" s="16">
        <f ca="1"/>
        <v>-0.28485752730022568</v>
      </c>
      <c r="D9" s="16">
        <f ca="1"/>
        <v>-0.45450933922711761</v>
      </c>
      <c r="E9" s="16">
        <f ca="1"/>
        <v>-0.80402983317191146</v>
      </c>
      <c r="F9" s="16">
        <f ca="1"/>
        <v>0.42904386990119264</v>
      </c>
      <c r="G9" s="16">
        <f ca="1"/>
        <v>1</v>
      </c>
      <c r="H9" s="16">
        <f ca="1"/>
        <v>-7.1106719465609024E-3</v>
      </c>
      <c r="I9" s="16">
        <f ca="1"/>
        <v>-0.47327076312666888</v>
      </c>
      <c r="J9" s="16">
        <f ca="1"/>
        <v>-0.34474656992280994</v>
      </c>
      <c r="K9" s="16">
        <f ca="1"/>
        <v>1.1321187973461429E-2</v>
      </c>
    </row>
    <row r="10" spans="2:13" x14ac:dyDescent="0.5">
      <c r="B10" s="2" t="s">
        <v>60</v>
      </c>
      <c r="C10" s="16">
        <f ca="1"/>
        <v>-2.0715941735549578E-2</v>
      </c>
      <c r="D10" s="16">
        <f ca="1"/>
        <v>-0.12954025151081719</v>
      </c>
      <c r="E10" s="16">
        <f ca="1"/>
        <v>0.17836908180385422</v>
      </c>
      <c r="F10" s="16">
        <f ca="1"/>
        <v>-0.13185493667009493</v>
      </c>
      <c r="G10" s="16">
        <f ca="1"/>
        <v>-7.1106719465609024E-3</v>
      </c>
      <c r="H10" s="16">
        <f ca="1"/>
        <v>1</v>
      </c>
      <c r="I10" s="16">
        <f ca="1"/>
        <v>-0.31534490205325733</v>
      </c>
      <c r="J10" s="16">
        <f ca="1"/>
        <v>-0.21758368046303658</v>
      </c>
      <c r="K10" s="16">
        <f ca="1"/>
        <v>-9.0908121892869426E-2</v>
      </c>
    </row>
    <row r="11" spans="2:13" x14ac:dyDescent="0.5">
      <c r="B11" s="2" t="s">
        <v>61</v>
      </c>
      <c r="C11" s="16">
        <f ca="1"/>
        <v>0.23735840142467693</v>
      </c>
      <c r="D11" s="16">
        <f ca="1"/>
        <v>0.65016839174319119</v>
      </c>
      <c r="E11" s="16">
        <f ca="1"/>
        <v>1.5243767959345966E-2</v>
      </c>
      <c r="F11" s="16">
        <f ca="1"/>
        <v>-9.6561518462915677E-2</v>
      </c>
      <c r="G11" s="16">
        <f ca="1"/>
        <v>-0.47327076312666888</v>
      </c>
      <c r="H11" s="16">
        <f ca="1"/>
        <v>-0.31534490205325733</v>
      </c>
      <c r="I11" s="16">
        <f ca="1"/>
        <v>1</v>
      </c>
      <c r="J11" s="16">
        <f ca="1"/>
        <v>0.48204309491184449</v>
      </c>
      <c r="K11" s="16">
        <f ca="1"/>
        <v>0.38365545969912518</v>
      </c>
    </row>
    <row r="12" spans="2:13" x14ac:dyDescent="0.5">
      <c r="B12" s="2" t="s">
        <v>62</v>
      </c>
      <c r="C12" s="16">
        <f ca="1"/>
        <v>0.58750001566854593</v>
      </c>
      <c r="D12" s="16">
        <f ca="1"/>
        <v>0.61593410628290823</v>
      </c>
      <c r="E12" s="16">
        <f ca="1"/>
        <v>1.3129365361678424E-2</v>
      </c>
      <c r="F12" s="16">
        <f ca="1"/>
        <v>0.42237822715703205</v>
      </c>
      <c r="G12" s="16">
        <f ca="1"/>
        <v>-0.34474656992280994</v>
      </c>
      <c r="H12" s="16">
        <f ca="1"/>
        <v>-0.21758368046303658</v>
      </c>
      <c r="I12" s="16">
        <f ca="1"/>
        <v>0.48204309491184449</v>
      </c>
      <c r="J12" s="16">
        <f ca="1"/>
        <v>1</v>
      </c>
      <c r="K12" s="16">
        <f ca="1"/>
        <v>0.42353698100562759</v>
      </c>
    </row>
    <row r="13" spans="2:13" x14ac:dyDescent="0.5">
      <c r="B13" s="2" t="s">
        <v>63</v>
      </c>
      <c r="C13" s="16">
        <f ca="1"/>
        <v>-0.17305881765306833</v>
      </c>
      <c r="D13" s="16">
        <f ca="1"/>
        <v>0.12646619730870307</v>
      </c>
      <c r="E13" s="16">
        <f ca="1"/>
        <v>-0.18121097876065184</v>
      </c>
      <c r="F13" s="16">
        <f ca="1"/>
        <v>0.21149267807467903</v>
      </c>
      <c r="G13" s="16">
        <f ca="1"/>
        <v>1.1321187973461429E-2</v>
      </c>
      <c r="H13" s="16">
        <f ca="1"/>
        <v>-9.0908121892869426E-2</v>
      </c>
      <c r="I13" s="16">
        <f ca="1"/>
        <v>0.38365545969912518</v>
      </c>
      <c r="J13" s="16">
        <f ca="1"/>
        <v>0.42353698100562759</v>
      </c>
      <c r="K13" s="16">
        <f ca="1"/>
        <v>1</v>
      </c>
      <c r="M13" t="b" cm="1">
        <f t="array" aca="1" ref="M13" ca="1">_xll.apaCorrels.IsValid(_xlfn.ANCHORARRAY(C5))</f>
        <v>1</v>
      </c>
    </row>
    <row r="15" spans="2:13" x14ac:dyDescent="0.5">
      <c r="B15" s="17" t="s">
        <v>65</v>
      </c>
    </row>
    <row r="16" spans="2:13" x14ac:dyDescent="0.5">
      <c r="B16" s="17"/>
    </row>
    <row r="17" spans="2:11" x14ac:dyDescent="0.5"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59</v>
      </c>
      <c r="H17" s="3" t="s">
        <v>60</v>
      </c>
      <c r="I17" s="3" t="s">
        <v>61</v>
      </c>
      <c r="J17" s="3" t="s">
        <v>62</v>
      </c>
      <c r="K17" s="3" t="s">
        <v>63</v>
      </c>
    </row>
    <row r="18" spans="2:11" x14ac:dyDescent="0.5">
      <c r="C18" s="2" t="s">
        <v>63</v>
      </c>
      <c r="D18" s="2" t="s">
        <v>67</v>
      </c>
      <c r="E18" s="2" t="s">
        <v>63</v>
      </c>
      <c r="F18" s="2" t="s">
        <v>69</v>
      </c>
      <c r="G18" s="2" t="s">
        <v>66</v>
      </c>
      <c r="H18" s="2" t="s">
        <v>68</v>
      </c>
      <c r="I18" s="2" t="s">
        <v>67</v>
      </c>
      <c r="J18" s="2" t="s">
        <v>68</v>
      </c>
      <c r="K18" s="2" t="s">
        <v>67</v>
      </c>
    </row>
    <row r="21" spans="2:11" x14ac:dyDescent="0.5">
      <c r="B21" s="3" t="s">
        <v>45</v>
      </c>
      <c r="C21" s="3" t="str" cm="1">
        <f t="array" ref="C21:G21">TRANSPOSE(_xlfn.UNIQUE(TRANSPOSE(C18:K18)))</f>
        <v>I</v>
      </c>
      <c r="D21" s="3" t="str">
        <v>II</v>
      </c>
      <c r="E21" s="3" t="str">
        <v>V</v>
      </c>
      <c r="F21" s="3" t="str">
        <v>III</v>
      </c>
      <c r="G21" s="3" t="str">
        <v>IV</v>
      </c>
    </row>
    <row r="22" spans="2:11" x14ac:dyDescent="0.5">
      <c r="B22" s="3"/>
    </row>
    <row r="23" spans="2:11" x14ac:dyDescent="0.5">
      <c r="B23" s="3"/>
    </row>
    <row r="24" spans="2:11" x14ac:dyDescent="0.5">
      <c r="B24" s="3" t="s">
        <v>50</v>
      </c>
      <c r="C24" cm="1">
        <f t="array" aca="1" ref="C24:G24" ca="1">_xll.apaCategories.Structure.FromLabels(C18:K18)</f>
        <v>2</v>
      </c>
      <c r="D24">
        <f ca="1"/>
        <v>3</v>
      </c>
      <c r="E24">
        <f ca="1"/>
        <v>1</v>
      </c>
      <c r="F24">
        <f ca="1"/>
        <v>1</v>
      </c>
      <c r="G24">
        <f ca="1"/>
        <v>2</v>
      </c>
    </row>
    <row r="26" spans="2:11" x14ac:dyDescent="0.5">
      <c r="B26" t="s">
        <v>46</v>
      </c>
    </row>
    <row r="27" spans="2:11" x14ac:dyDescent="0.5">
      <c r="B27" s="3" t="s">
        <v>70</v>
      </c>
      <c r="C27" cm="1">
        <f t="array" aca="1" ref="C27:K28" ca="1">_xll.apaCategories.FromLabels(C18:K18)</f>
        <v>1</v>
      </c>
      <c r="D27">
        <f ca="1"/>
        <v>1</v>
      </c>
      <c r="E27">
        <f ca="1"/>
        <v>2</v>
      </c>
      <c r="F27">
        <f ca="1"/>
        <v>2</v>
      </c>
      <c r="G27">
        <f ca="1"/>
        <v>2</v>
      </c>
      <c r="H27">
        <f ca="1"/>
        <v>3</v>
      </c>
      <c r="I27">
        <f ca="1"/>
        <v>4</v>
      </c>
      <c r="J27">
        <f ca="1"/>
        <v>5</v>
      </c>
      <c r="K27">
        <f ca="1"/>
        <v>5</v>
      </c>
    </row>
    <row r="28" spans="2:11" x14ac:dyDescent="0.5">
      <c r="B28" s="3" t="s">
        <v>76</v>
      </c>
      <c r="C28">
        <f ca="1"/>
        <v>1</v>
      </c>
      <c r="D28">
        <f ca="1"/>
        <v>3</v>
      </c>
      <c r="E28">
        <f ca="1"/>
        <v>2</v>
      </c>
      <c r="F28">
        <f ca="1"/>
        <v>7</v>
      </c>
      <c r="G28">
        <f ca="1"/>
        <v>9</v>
      </c>
      <c r="H28">
        <f ca="1"/>
        <v>4</v>
      </c>
      <c r="I28">
        <f ca="1"/>
        <v>5</v>
      </c>
      <c r="J28">
        <f ca="1"/>
        <v>6</v>
      </c>
      <c r="K28">
        <f ca="1"/>
        <v>8</v>
      </c>
    </row>
    <row r="30" spans="2:11" x14ac:dyDescent="0.5">
      <c r="B30" t="s">
        <v>71</v>
      </c>
    </row>
    <row r="32" spans="2:11" x14ac:dyDescent="0.5">
      <c r="C32" s="3" t="str" cm="1">
        <f t="array" aca="1" ref="C32:K32" ca="1">INDEX(C17:K17,C28:K28)</f>
        <v>A</v>
      </c>
      <c r="D32" s="3" t="str">
        <f ca="1"/>
        <v>C</v>
      </c>
      <c r="E32" s="3" t="str">
        <f ca="1"/>
        <v>B</v>
      </c>
      <c r="F32" s="3" t="str">
        <f ca="1"/>
        <v>G</v>
      </c>
      <c r="G32" s="3" t="str">
        <f ca="1"/>
        <v>I</v>
      </c>
      <c r="H32" s="3" t="str">
        <f ca="1"/>
        <v>D</v>
      </c>
      <c r="I32" s="3" t="str">
        <f ca="1"/>
        <v>E</v>
      </c>
      <c r="J32" s="3" t="str">
        <f ca="1"/>
        <v>F</v>
      </c>
      <c r="K32" s="3" t="str">
        <f ca="1"/>
        <v>H</v>
      </c>
    </row>
    <row r="33" spans="2:13" x14ac:dyDescent="0.5">
      <c r="B33" s="3" t="str" cm="1">
        <f t="array" aca="1" ref="B33:B41" ca="1">TRANSPOSE(_xlfn.ANCHORARRAY(C32))</f>
        <v>A</v>
      </c>
      <c r="C33" s="16" cm="1">
        <f t="array" aca="1" ref="C33:K41" ca="1">_xll.apaCorrels.Reorder(_xlfn.ANCHORARRAY(C5),C28:K28)</f>
        <v>1</v>
      </c>
      <c r="D33" s="16">
        <f ca="1"/>
        <v>0.33758707144831973</v>
      </c>
      <c r="E33" s="16">
        <f ca="1"/>
        <v>0.51069017840807873</v>
      </c>
      <c r="F33" s="16">
        <f ca="1"/>
        <v>0.23735840142467693</v>
      </c>
      <c r="G33" s="16">
        <f ca="1"/>
        <v>-0.17305881765306833</v>
      </c>
      <c r="H33" s="16">
        <f ca="1"/>
        <v>0.38549657491128675</v>
      </c>
      <c r="I33" s="16">
        <f ca="1"/>
        <v>-0.28485752730022568</v>
      </c>
      <c r="J33" s="16">
        <f ca="1"/>
        <v>-2.0715941735549578E-2</v>
      </c>
      <c r="K33" s="16">
        <f ca="1"/>
        <v>0.58750001566854593</v>
      </c>
    </row>
    <row r="34" spans="2:13" x14ac:dyDescent="0.5">
      <c r="B34" s="3" t="str">
        <f ca="1"/>
        <v>C</v>
      </c>
      <c r="C34" s="16">
        <f ca="1"/>
        <v>0.33758707144831973</v>
      </c>
      <c r="D34" s="16">
        <f ca="1"/>
        <v>1</v>
      </c>
      <c r="E34" s="16">
        <f ca="1"/>
        <v>0.11653690965811077</v>
      </c>
      <c r="F34" s="16">
        <f ca="1"/>
        <v>1.5243767959345966E-2</v>
      </c>
      <c r="G34" s="16">
        <f ca="1"/>
        <v>-0.18121097876065184</v>
      </c>
      <c r="H34" s="16">
        <f ca="1"/>
        <v>-0.40611257625766667</v>
      </c>
      <c r="I34" s="16">
        <f ca="1"/>
        <v>-0.80402983317191146</v>
      </c>
      <c r="J34" s="16">
        <f ca="1"/>
        <v>0.17836908180385422</v>
      </c>
      <c r="K34" s="16">
        <f ca="1"/>
        <v>1.3129365361678424E-2</v>
      </c>
    </row>
    <row r="35" spans="2:13" x14ac:dyDescent="0.5">
      <c r="B35" s="3" t="str">
        <f ca="1"/>
        <v>B</v>
      </c>
      <c r="C35" s="16">
        <f ca="1"/>
        <v>0.51069017840807873</v>
      </c>
      <c r="D35" s="16">
        <f ca="1"/>
        <v>0.11653690965811077</v>
      </c>
      <c r="E35" s="16">
        <f ca="1"/>
        <v>1</v>
      </c>
      <c r="F35" s="16">
        <f ca="1"/>
        <v>0.65016839174319119</v>
      </c>
      <c r="G35" s="16">
        <f ca="1"/>
        <v>0.12646619730870307</v>
      </c>
      <c r="H35" s="16">
        <f ca="1"/>
        <v>0.43204445707967964</v>
      </c>
      <c r="I35" s="16">
        <f ca="1"/>
        <v>-0.45450933922711761</v>
      </c>
      <c r="J35" s="16">
        <f ca="1"/>
        <v>-0.12954025151081719</v>
      </c>
      <c r="K35" s="16">
        <f ca="1"/>
        <v>0.61593410628290823</v>
      </c>
    </row>
    <row r="36" spans="2:13" x14ac:dyDescent="0.5">
      <c r="B36" s="3" t="str">
        <f ca="1"/>
        <v>G</v>
      </c>
      <c r="C36" s="16">
        <f ca="1"/>
        <v>0.23735840142467693</v>
      </c>
      <c r="D36" s="16">
        <f ca="1"/>
        <v>1.5243767959345966E-2</v>
      </c>
      <c r="E36" s="16">
        <f ca="1"/>
        <v>0.65016839174319119</v>
      </c>
      <c r="F36" s="16">
        <f ca="1"/>
        <v>1</v>
      </c>
      <c r="G36" s="16">
        <f ca="1"/>
        <v>0.38365545969912518</v>
      </c>
      <c r="H36" s="16">
        <f ca="1"/>
        <v>-9.6561518462915677E-2</v>
      </c>
      <c r="I36" s="16">
        <f ca="1"/>
        <v>-0.47327076312666888</v>
      </c>
      <c r="J36" s="16">
        <f ca="1"/>
        <v>-0.31534490205325733</v>
      </c>
      <c r="K36" s="16">
        <f ca="1"/>
        <v>0.48204309491184449</v>
      </c>
    </row>
    <row r="37" spans="2:13" x14ac:dyDescent="0.5">
      <c r="B37" s="3" t="str">
        <f ca="1"/>
        <v>I</v>
      </c>
      <c r="C37" s="16">
        <f ca="1"/>
        <v>-0.17305881765306833</v>
      </c>
      <c r="D37" s="16">
        <f ca="1"/>
        <v>-0.18121097876065184</v>
      </c>
      <c r="E37" s="16">
        <f ca="1"/>
        <v>0.12646619730870307</v>
      </c>
      <c r="F37" s="16">
        <f ca="1"/>
        <v>0.38365545969912518</v>
      </c>
      <c r="G37" s="16">
        <f ca="1"/>
        <v>1</v>
      </c>
      <c r="H37" s="16">
        <f ca="1"/>
        <v>0.21149267807467903</v>
      </c>
      <c r="I37" s="16">
        <f ca="1"/>
        <v>1.1321187973461429E-2</v>
      </c>
      <c r="J37" s="16">
        <f ca="1"/>
        <v>-9.0908121892869426E-2</v>
      </c>
      <c r="K37" s="16">
        <f ca="1"/>
        <v>0.42353698100562759</v>
      </c>
    </row>
    <row r="38" spans="2:13" x14ac:dyDescent="0.5">
      <c r="B38" s="3" t="str">
        <f ca="1"/>
        <v>D</v>
      </c>
      <c r="C38" s="16">
        <f ca="1"/>
        <v>0.38549657491128675</v>
      </c>
      <c r="D38" s="16">
        <f ca="1"/>
        <v>-0.40611257625766667</v>
      </c>
      <c r="E38" s="16">
        <f ca="1"/>
        <v>0.43204445707967964</v>
      </c>
      <c r="F38" s="16">
        <f ca="1"/>
        <v>-9.6561518462915677E-2</v>
      </c>
      <c r="G38" s="16">
        <f ca="1"/>
        <v>0.21149267807467903</v>
      </c>
      <c r="H38" s="16">
        <f ca="1"/>
        <v>1</v>
      </c>
      <c r="I38" s="16">
        <f ca="1"/>
        <v>0.42904386990119264</v>
      </c>
      <c r="J38" s="16">
        <f ca="1"/>
        <v>-0.13185493667009493</v>
      </c>
      <c r="K38" s="16">
        <f ca="1"/>
        <v>0.42237822715703205</v>
      </c>
    </row>
    <row r="39" spans="2:13" x14ac:dyDescent="0.5">
      <c r="B39" s="3" t="str">
        <f ca="1"/>
        <v>E</v>
      </c>
      <c r="C39" s="16">
        <f ca="1"/>
        <v>-0.28485752730022568</v>
      </c>
      <c r="D39" s="16">
        <f ca="1"/>
        <v>-0.80402983317191146</v>
      </c>
      <c r="E39" s="16">
        <f ca="1"/>
        <v>-0.45450933922711761</v>
      </c>
      <c r="F39" s="16">
        <f ca="1"/>
        <v>-0.47327076312666888</v>
      </c>
      <c r="G39" s="16">
        <f ca="1"/>
        <v>1.1321187973461429E-2</v>
      </c>
      <c r="H39" s="16">
        <f ca="1"/>
        <v>0.42904386990119264</v>
      </c>
      <c r="I39" s="16">
        <f ca="1"/>
        <v>1</v>
      </c>
      <c r="J39" s="16">
        <f ca="1"/>
        <v>-7.1106719465609024E-3</v>
      </c>
      <c r="K39" s="16">
        <f ca="1"/>
        <v>-0.34474656992280994</v>
      </c>
    </row>
    <row r="40" spans="2:13" x14ac:dyDescent="0.5">
      <c r="B40" s="3" t="str">
        <f ca="1"/>
        <v>F</v>
      </c>
      <c r="C40" s="16">
        <f ca="1"/>
        <v>-2.0715941735549578E-2</v>
      </c>
      <c r="D40" s="16">
        <f ca="1"/>
        <v>0.17836908180385422</v>
      </c>
      <c r="E40" s="16">
        <f ca="1"/>
        <v>-0.12954025151081719</v>
      </c>
      <c r="F40" s="16">
        <f ca="1"/>
        <v>-0.31534490205325733</v>
      </c>
      <c r="G40" s="16">
        <f ca="1"/>
        <v>-9.0908121892869426E-2</v>
      </c>
      <c r="H40" s="16">
        <f ca="1"/>
        <v>-0.13185493667009493</v>
      </c>
      <c r="I40" s="16">
        <f ca="1"/>
        <v>-7.1106719465609024E-3</v>
      </c>
      <c r="J40" s="16">
        <f ca="1"/>
        <v>1</v>
      </c>
      <c r="K40" s="16">
        <f ca="1"/>
        <v>-0.21758368046303658</v>
      </c>
    </row>
    <row r="41" spans="2:13" x14ac:dyDescent="0.5">
      <c r="B41" s="3" t="str">
        <f ca="1"/>
        <v>H</v>
      </c>
      <c r="C41" s="16">
        <f ca="1"/>
        <v>0.58750001566854593</v>
      </c>
      <c r="D41" s="16">
        <f ca="1"/>
        <v>1.3129365361678424E-2</v>
      </c>
      <c r="E41" s="16">
        <f ca="1"/>
        <v>0.61593410628290823</v>
      </c>
      <c r="F41" s="16">
        <f ca="1"/>
        <v>0.48204309491184449</v>
      </c>
      <c r="G41" s="16">
        <f ca="1"/>
        <v>0.42353698100562759</v>
      </c>
      <c r="H41" s="16">
        <f ca="1"/>
        <v>0.42237822715703205</v>
      </c>
      <c r="I41" s="16">
        <f ca="1"/>
        <v>-0.34474656992280994</v>
      </c>
      <c r="J41" s="16">
        <f ca="1"/>
        <v>-0.21758368046303658</v>
      </c>
      <c r="K41" s="16">
        <f ca="1"/>
        <v>1</v>
      </c>
      <c r="M41" t="b" cm="1">
        <f t="array" aca="1" ref="M41" ca="1">_xll.apaCorrels.IsValid(_xlfn.ANCHORARRAY(C33))</f>
        <v>1</v>
      </c>
    </row>
    <row r="43" spans="2:13" x14ac:dyDescent="0.5">
      <c r="B43" t="s">
        <v>72</v>
      </c>
    </row>
    <row r="45" spans="2:13" x14ac:dyDescent="0.5">
      <c r="C45" s="3" t="str" cm="1">
        <f t="array" ref="C45:G45">_xlfn.ANCHORARRAY(C21)</f>
        <v>I</v>
      </c>
      <c r="D45" s="3" t="str">
        <v>II</v>
      </c>
      <c r="E45" s="3" t="str">
        <v>V</v>
      </c>
      <c r="F45" s="3" t="str">
        <v>III</v>
      </c>
      <c r="G45" s="3" t="str">
        <v>IV</v>
      </c>
    </row>
    <row r="46" spans="2:13" x14ac:dyDescent="0.5">
      <c r="B46" s="3" t="str" cm="1">
        <f t="array" ref="B46:B50">TRANSPOSE(_xlfn.ANCHORARRAY(C45))</f>
        <v>I</v>
      </c>
      <c r="C46" s="16" cm="1">
        <f t="array" aca="1" ref="C46:G50" ca="1">_xll.apaCorrels.Block.Averages(C33:K41,C24:G24)</f>
        <v>0.33758707144831973</v>
      </c>
      <c r="D46" s="16">
        <f ca="1"/>
        <v>8.7593243506082052E-2</v>
      </c>
      <c r="E46" s="16">
        <f ca="1"/>
        <v>-1.030800067318996E-2</v>
      </c>
      <c r="F46" s="16">
        <f ca="1"/>
        <v>-0.54444368023606859</v>
      </c>
      <c r="G46" s="16">
        <f ca="1"/>
        <v>0.18957063027463225</v>
      </c>
    </row>
    <row r="47" spans="2:13" x14ac:dyDescent="0.5">
      <c r="B47" s="3" t="str">
        <v>II</v>
      </c>
      <c r="C47" s="16">
        <f ca="1"/>
        <v>8.7593243506082052E-2</v>
      </c>
      <c r="D47" s="16">
        <f ca="1"/>
        <v>0.38676334958367314</v>
      </c>
      <c r="E47" s="16">
        <f ca="1"/>
        <v>0.18232520556381435</v>
      </c>
      <c r="F47" s="16">
        <f ca="1"/>
        <v>-0.30548630479344169</v>
      </c>
      <c r="G47" s="16">
        <f ca="1"/>
        <v>0.16428681779057275</v>
      </c>
    </row>
    <row r="48" spans="2:13" x14ac:dyDescent="0.5">
      <c r="B48" s="3" t="str">
        <v>V</v>
      </c>
      <c r="C48" s="16">
        <f ca="1"/>
        <v>-1.030800067318996E-2</v>
      </c>
      <c r="D48" s="16">
        <f ca="1"/>
        <v>0.18232520556381435</v>
      </c>
      <c r="E48" s="16" t="e">
        <f ca="1"/>
        <v>#NUM!</v>
      </c>
      <c r="F48" s="16">
        <f ca="1"/>
        <v>0.42904386990119264</v>
      </c>
      <c r="G48" s="16">
        <f ca="1"/>
        <v>0.14526164524346857</v>
      </c>
    </row>
    <row r="49" spans="2:13" x14ac:dyDescent="0.5">
      <c r="B49" s="3" t="str">
        <v>III</v>
      </c>
      <c r="C49" s="16">
        <f ca="1"/>
        <v>-0.54444368023606859</v>
      </c>
      <c r="D49" s="16">
        <f ca="1"/>
        <v>-0.30548630479344169</v>
      </c>
      <c r="E49" s="16">
        <f ca="1"/>
        <v>0.42904386990119264</v>
      </c>
      <c r="F49" s="16" t="e">
        <f ca="1"/>
        <v>#NUM!</v>
      </c>
      <c r="G49" s="16">
        <f ca="1"/>
        <v>-0.17592862093468542</v>
      </c>
    </row>
    <row r="50" spans="2:13" x14ac:dyDescent="0.5">
      <c r="B50" s="3" t="str">
        <v>IV</v>
      </c>
      <c r="C50" s="16">
        <f ca="1"/>
        <v>0.18957063027463225</v>
      </c>
      <c r="D50" s="16">
        <f ca="1"/>
        <v>0.16428681779057275</v>
      </c>
      <c r="E50" s="16">
        <f ca="1"/>
        <v>0.14526164524346857</v>
      </c>
      <c r="F50" s="16">
        <f ca="1"/>
        <v>-0.17592862093468542</v>
      </c>
      <c r="G50" s="16">
        <f ca="1"/>
        <v>-0.21758368046303658</v>
      </c>
      <c r="I50" s="29" t="s">
        <v>75</v>
      </c>
    </row>
    <row r="52" spans="2:13" x14ac:dyDescent="0.5">
      <c r="B52" t="s">
        <v>73</v>
      </c>
    </row>
    <row r="54" spans="2:13" ht="14.7" thickBot="1" x14ac:dyDescent="0.55000000000000004">
      <c r="C54" s="3" t="str" cm="1">
        <f t="array" aca="1" ref="C54:K54" ca="1">_xlfn.ANCHORARRAY(C32)</f>
        <v>A</v>
      </c>
      <c r="D54" s="3" t="str">
        <f ca="1"/>
        <v>C</v>
      </c>
      <c r="E54" s="3" t="str">
        <f ca="1"/>
        <v>B</v>
      </c>
      <c r="F54" s="3" t="str">
        <f ca="1"/>
        <v>G</v>
      </c>
      <c r="G54" s="3" t="str">
        <f ca="1"/>
        <v>I</v>
      </c>
      <c r="H54" s="3" t="str">
        <f ca="1"/>
        <v>D</v>
      </c>
      <c r="I54" s="3" t="str">
        <f ca="1"/>
        <v>E</v>
      </c>
      <c r="J54" s="3" t="str">
        <f ca="1"/>
        <v>F</v>
      </c>
      <c r="K54" s="3" t="str">
        <f ca="1"/>
        <v>H</v>
      </c>
    </row>
    <row r="55" spans="2:13" x14ac:dyDescent="0.5">
      <c r="B55" s="3" t="str" cm="1">
        <f t="array" aca="1" ref="B55:B63" ca="1">_xlfn.ANCHORARRAY(B33)</f>
        <v>A</v>
      </c>
      <c r="C55" s="18" cm="1">
        <f t="array" aca="1" ref="C55:K63" ca="1">_xll.apaCorrels.Block.Build.Equi(C46:G50,C24:G24)</f>
        <v>1</v>
      </c>
      <c r="D55" s="19">
        <f ca="1"/>
        <v>0.33758707144831973</v>
      </c>
      <c r="E55" s="16">
        <f ca="1"/>
        <v>8.7593243506082052E-2</v>
      </c>
      <c r="F55" s="16">
        <f ca="1"/>
        <v>8.7593243506082052E-2</v>
      </c>
      <c r="G55" s="16">
        <f ca="1"/>
        <v>8.7593243506082052E-2</v>
      </c>
      <c r="H55" s="16">
        <f ca="1"/>
        <v>-1.030800067318996E-2</v>
      </c>
      <c r="I55" s="16">
        <f ca="1"/>
        <v>-0.54444368023606859</v>
      </c>
      <c r="J55" s="16">
        <f ca="1"/>
        <v>0.18957063027463225</v>
      </c>
      <c r="K55" s="16">
        <f ca="1"/>
        <v>0.18957063027463225</v>
      </c>
    </row>
    <row r="56" spans="2:13" ht="14.7" thickBot="1" x14ac:dyDescent="0.55000000000000004">
      <c r="B56" s="3" t="str">
        <f ca="1"/>
        <v>C</v>
      </c>
      <c r="C56" s="20">
        <f ca="1"/>
        <v>0.33758707144831973</v>
      </c>
      <c r="D56" s="21">
        <f ca="1"/>
        <v>1</v>
      </c>
      <c r="E56" s="16">
        <f ca="1"/>
        <v>8.7593243506082052E-2</v>
      </c>
      <c r="F56" s="16">
        <f ca="1"/>
        <v>8.7593243506082052E-2</v>
      </c>
      <c r="G56" s="16">
        <f ca="1"/>
        <v>8.7593243506082052E-2</v>
      </c>
      <c r="H56" s="16">
        <f ca="1"/>
        <v>-1.030800067318996E-2</v>
      </c>
      <c r="I56" s="16">
        <f ca="1"/>
        <v>-0.54444368023606859</v>
      </c>
      <c r="J56" s="16">
        <f ca="1"/>
        <v>0.18957063027463225</v>
      </c>
      <c r="K56" s="16">
        <f ca="1"/>
        <v>0.18957063027463225</v>
      </c>
    </row>
    <row r="57" spans="2:13" x14ac:dyDescent="0.5">
      <c r="B57" s="3" t="str">
        <f ca="1"/>
        <v>B</v>
      </c>
      <c r="C57" s="16">
        <f ca="1"/>
        <v>8.7593243506082052E-2</v>
      </c>
      <c r="D57" s="16">
        <f ca="1"/>
        <v>8.7593243506082052E-2</v>
      </c>
      <c r="E57" s="18">
        <f ca="1"/>
        <v>1</v>
      </c>
      <c r="F57" s="22">
        <f ca="1"/>
        <v>0.38676334958367314</v>
      </c>
      <c r="G57" s="19">
        <f ca="1"/>
        <v>0.38676334958367314</v>
      </c>
      <c r="H57" s="16">
        <f ca="1"/>
        <v>0.18232520556381435</v>
      </c>
      <c r="I57" s="16">
        <f ca="1"/>
        <v>-0.30548630479344169</v>
      </c>
      <c r="J57" s="16">
        <f ca="1"/>
        <v>0.16428681779057275</v>
      </c>
      <c r="K57" s="16">
        <f ca="1"/>
        <v>0.16428681779057275</v>
      </c>
    </row>
    <row r="58" spans="2:13" x14ac:dyDescent="0.5">
      <c r="B58" s="3" t="str">
        <f ca="1"/>
        <v>G</v>
      </c>
      <c r="C58" s="16">
        <f ca="1"/>
        <v>8.7593243506082052E-2</v>
      </c>
      <c r="D58" s="16">
        <f ca="1"/>
        <v>8.7593243506082052E-2</v>
      </c>
      <c r="E58" s="23">
        <f ca="1"/>
        <v>0.38676334958367314</v>
      </c>
      <c r="F58" s="24">
        <f ca="1"/>
        <v>1</v>
      </c>
      <c r="G58" s="25">
        <f ca="1"/>
        <v>0.38676334958367314</v>
      </c>
      <c r="H58" s="16">
        <f ca="1"/>
        <v>0.18232520556381435</v>
      </c>
      <c r="I58" s="16">
        <f ca="1"/>
        <v>-0.30548630479344169</v>
      </c>
      <c r="J58" s="16">
        <f ca="1"/>
        <v>0.16428681779057275</v>
      </c>
      <c r="K58" s="16">
        <f ca="1"/>
        <v>0.16428681779057275</v>
      </c>
    </row>
    <row r="59" spans="2:13" ht="14.7" thickBot="1" x14ac:dyDescent="0.55000000000000004">
      <c r="B59" s="3" t="str">
        <f ca="1"/>
        <v>I</v>
      </c>
      <c r="C59" s="16">
        <f ca="1"/>
        <v>8.7593243506082052E-2</v>
      </c>
      <c r="D59" s="16">
        <f ca="1"/>
        <v>8.7593243506082052E-2</v>
      </c>
      <c r="E59" s="20">
        <f ca="1"/>
        <v>0.38676334958367314</v>
      </c>
      <c r="F59" s="26">
        <f ca="1"/>
        <v>0.38676334958367314</v>
      </c>
      <c r="G59" s="21">
        <f ca="1"/>
        <v>1</v>
      </c>
      <c r="H59" s="16">
        <f ca="1"/>
        <v>0.18232520556381435</v>
      </c>
      <c r="I59" s="16">
        <f ca="1"/>
        <v>-0.30548630479344169</v>
      </c>
      <c r="J59" s="16">
        <f ca="1"/>
        <v>0.16428681779057275</v>
      </c>
      <c r="K59" s="16">
        <f ca="1"/>
        <v>0.16428681779057275</v>
      </c>
    </row>
    <row r="60" spans="2:13" ht="14.7" thickBot="1" x14ac:dyDescent="0.55000000000000004">
      <c r="B60" s="3" t="str">
        <f ca="1"/>
        <v>D</v>
      </c>
      <c r="C60" s="16">
        <f ca="1"/>
        <v>-1.030800067318996E-2</v>
      </c>
      <c r="D60" s="16">
        <f ca="1"/>
        <v>-1.030800067318996E-2</v>
      </c>
      <c r="E60" s="16">
        <f ca="1"/>
        <v>0.18232520556381435</v>
      </c>
      <c r="F60" s="16">
        <f ca="1"/>
        <v>0.18232520556381435</v>
      </c>
      <c r="G60" s="16">
        <f ca="1"/>
        <v>0.18232520556381435</v>
      </c>
      <c r="H60" s="27">
        <f ca="1"/>
        <v>1</v>
      </c>
      <c r="I60" s="16">
        <f ca="1"/>
        <v>0.42904386990119264</v>
      </c>
      <c r="J60" s="16">
        <f ca="1"/>
        <v>0.14526164524346857</v>
      </c>
      <c r="K60" s="16">
        <f ca="1"/>
        <v>0.14526164524346857</v>
      </c>
    </row>
    <row r="61" spans="2:13" ht="14.7" thickBot="1" x14ac:dyDescent="0.55000000000000004">
      <c r="B61" s="3" t="str">
        <f ca="1"/>
        <v>E</v>
      </c>
      <c r="C61" s="16">
        <f ca="1"/>
        <v>-0.54444368023606859</v>
      </c>
      <c r="D61" s="16">
        <f ca="1"/>
        <v>-0.54444368023606859</v>
      </c>
      <c r="E61" s="16">
        <f ca="1"/>
        <v>-0.30548630479344169</v>
      </c>
      <c r="F61" s="16">
        <f ca="1"/>
        <v>-0.30548630479344169</v>
      </c>
      <c r="G61" s="16">
        <f ca="1"/>
        <v>-0.30548630479344169</v>
      </c>
      <c r="H61" s="16">
        <f ca="1"/>
        <v>0.42904386990119264</v>
      </c>
      <c r="I61" s="27">
        <f ca="1"/>
        <v>1</v>
      </c>
      <c r="J61" s="16">
        <f ca="1"/>
        <v>-0.17592862093468542</v>
      </c>
      <c r="K61" s="16">
        <f ca="1"/>
        <v>-0.17592862093468542</v>
      </c>
    </row>
    <row r="62" spans="2:13" x14ac:dyDescent="0.5">
      <c r="B62" s="3" t="str">
        <f ca="1"/>
        <v>F</v>
      </c>
      <c r="C62" s="16">
        <f ca="1"/>
        <v>0.18957063027463225</v>
      </c>
      <c r="D62" s="16">
        <f ca="1"/>
        <v>0.18957063027463225</v>
      </c>
      <c r="E62" s="16">
        <f ca="1"/>
        <v>0.16428681779057275</v>
      </c>
      <c r="F62" s="16">
        <f ca="1"/>
        <v>0.16428681779057275</v>
      </c>
      <c r="G62" s="16">
        <f ca="1"/>
        <v>0.16428681779057275</v>
      </c>
      <c r="H62" s="16">
        <f ca="1"/>
        <v>0.14526164524346857</v>
      </c>
      <c r="I62" s="16">
        <f ca="1"/>
        <v>-0.17592862093468542</v>
      </c>
      <c r="J62" s="18">
        <f ca="1"/>
        <v>1</v>
      </c>
      <c r="K62" s="19">
        <f ca="1"/>
        <v>-0.21758368046303658</v>
      </c>
    </row>
    <row r="63" spans="2:13" ht="14.7" thickBot="1" x14ac:dyDescent="0.55000000000000004">
      <c r="B63" s="3" t="str">
        <f ca="1"/>
        <v>H</v>
      </c>
      <c r="C63" s="16">
        <f ca="1"/>
        <v>0.18957063027463225</v>
      </c>
      <c r="D63" s="16">
        <f ca="1"/>
        <v>0.18957063027463225</v>
      </c>
      <c r="E63" s="16">
        <f ca="1"/>
        <v>0.16428681779057275</v>
      </c>
      <c r="F63" s="16">
        <f ca="1"/>
        <v>0.16428681779057275</v>
      </c>
      <c r="G63" s="16">
        <f ca="1"/>
        <v>0.16428681779057275</v>
      </c>
      <c r="H63" s="16">
        <f ca="1"/>
        <v>0.14526164524346857</v>
      </c>
      <c r="I63" s="16">
        <f ca="1"/>
        <v>-0.17592862093468542</v>
      </c>
      <c r="J63" s="20">
        <f ca="1"/>
        <v>-0.21758368046303658</v>
      </c>
      <c r="K63" s="21">
        <f ca="1"/>
        <v>1</v>
      </c>
      <c r="M63" t="b" cm="1">
        <f t="array" aca="1" ref="M63" ca="1">_xll.apaCorrels.IsValid(_xlfn.ANCHORARRAY(C55))</f>
        <v>1</v>
      </c>
    </row>
    <row r="64" spans="2:13" ht="13.1" customHeight="1" x14ac:dyDescent="0.5"/>
    <row r="65" spans="2:13" x14ac:dyDescent="0.5">
      <c r="B65" s="17" t="s">
        <v>0</v>
      </c>
      <c r="C65" cm="1">
        <f t="array" aca="1" ref="C65:K65" ca="1">_xll.apaCategories.Constituents.ReverseOrder(C28:K28)</f>
        <v>1</v>
      </c>
      <c r="D65">
        <f ca="1"/>
        <v>3</v>
      </c>
      <c r="E65">
        <f ca="1"/>
        <v>2</v>
      </c>
      <c r="F65">
        <f ca="1"/>
        <v>6</v>
      </c>
      <c r="G65">
        <f ca="1"/>
        <v>7</v>
      </c>
      <c r="H65">
        <f ca="1"/>
        <v>8</v>
      </c>
      <c r="I65">
        <f ca="1"/>
        <v>4</v>
      </c>
      <c r="J65">
        <f ca="1"/>
        <v>9</v>
      </c>
      <c r="K65">
        <f ca="1"/>
        <v>5</v>
      </c>
    </row>
    <row r="66" spans="2:13" x14ac:dyDescent="0.5">
      <c r="B66" s="3"/>
    </row>
    <row r="67" spans="2:13" x14ac:dyDescent="0.5">
      <c r="B67" t="s">
        <v>74</v>
      </c>
    </row>
    <row r="69" spans="2:13" x14ac:dyDescent="0.5">
      <c r="C69" s="3" t="str" cm="1">
        <f t="array" aca="1" ref="C69:K69" ca="1">INDEX(_xlfn.ANCHORARRAY(C54),_xlfn.ANCHORARRAY(C65))</f>
        <v>A</v>
      </c>
      <c r="D69" s="3" t="str">
        <f ca="1"/>
        <v>B</v>
      </c>
      <c r="E69" s="3" t="str">
        <f ca="1"/>
        <v>C</v>
      </c>
      <c r="F69" s="3" t="str">
        <f ca="1"/>
        <v>D</v>
      </c>
      <c r="G69" s="3" t="str">
        <f ca="1"/>
        <v>E</v>
      </c>
      <c r="H69" s="3" t="str">
        <f ca="1"/>
        <v>F</v>
      </c>
      <c r="I69" s="3" t="str">
        <f ca="1"/>
        <v>G</v>
      </c>
      <c r="J69" s="3" t="str">
        <f ca="1"/>
        <v>H</v>
      </c>
      <c r="K69" s="3" t="str">
        <f ca="1"/>
        <v>I</v>
      </c>
    </row>
    <row r="70" spans="2:13" x14ac:dyDescent="0.5">
      <c r="B70" s="3" t="str" cm="1">
        <f t="array" aca="1" ref="B70:B78" ca="1">TRANSPOSE(_xlfn.ANCHORARRAY(C69))</f>
        <v>A</v>
      </c>
      <c r="C70" s="16" cm="1">
        <f t="array" aca="1" ref="C70:K78" ca="1">_xll.apaCorrels.Reorder(_xlfn.ANCHORARRAY(C55),_xlfn.ANCHORARRAY(C65))</f>
        <v>1</v>
      </c>
      <c r="D70" s="16">
        <f ca="1"/>
        <v>8.7593243506082052E-2</v>
      </c>
      <c r="E70" s="16">
        <f ca="1"/>
        <v>0.33758707144831973</v>
      </c>
      <c r="F70" s="16">
        <f ca="1"/>
        <v>-1.030800067318996E-2</v>
      </c>
      <c r="G70" s="16">
        <f ca="1"/>
        <v>-0.54444368023606859</v>
      </c>
      <c r="H70" s="16">
        <f ca="1"/>
        <v>0.18957063027463225</v>
      </c>
      <c r="I70" s="16">
        <f ca="1"/>
        <v>8.7593243506082052E-2</v>
      </c>
      <c r="J70" s="16">
        <f ca="1"/>
        <v>0.18957063027463225</v>
      </c>
      <c r="K70" s="16">
        <f ca="1"/>
        <v>8.7593243506082052E-2</v>
      </c>
    </row>
    <row r="71" spans="2:13" x14ac:dyDescent="0.5">
      <c r="B71" s="3" t="str">
        <f ca="1"/>
        <v>B</v>
      </c>
      <c r="C71" s="16">
        <f ca="1"/>
        <v>8.7593243506082052E-2</v>
      </c>
      <c r="D71" s="16">
        <f ca="1"/>
        <v>1</v>
      </c>
      <c r="E71" s="16">
        <f ca="1"/>
        <v>8.7593243506082052E-2</v>
      </c>
      <c r="F71" s="16">
        <f ca="1"/>
        <v>0.18232520556381435</v>
      </c>
      <c r="G71" s="16">
        <f ca="1"/>
        <v>-0.30548630479344169</v>
      </c>
      <c r="H71" s="16">
        <f ca="1"/>
        <v>0.16428681779057275</v>
      </c>
      <c r="I71" s="16">
        <f ca="1"/>
        <v>0.38676334958367314</v>
      </c>
      <c r="J71" s="16">
        <f ca="1"/>
        <v>0.16428681779057275</v>
      </c>
      <c r="K71" s="16">
        <f ca="1"/>
        <v>0.38676334958367314</v>
      </c>
    </row>
    <row r="72" spans="2:13" x14ac:dyDescent="0.5">
      <c r="B72" s="3" t="str">
        <f ca="1"/>
        <v>C</v>
      </c>
      <c r="C72" s="16">
        <f ca="1"/>
        <v>0.33758707144831973</v>
      </c>
      <c r="D72" s="16">
        <f ca="1"/>
        <v>8.7593243506082052E-2</v>
      </c>
      <c r="E72" s="16">
        <f ca="1"/>
        <v>1</v>
      </c>
      <c r="F72" s="16">
        <f ca="1"/>
        <v>-1.030800067318996E-2</v>
      </c>
      <c r="G72" s="16">
        <f ca="1"/>
        <v>-0.54444368023606859</v>
      </c>
      <c r="H72" s="16">
        <f ca="1"/>
        <v>0.18957063027463225</v>
      </c>
      <c r="I72" s="16">
        <f ca="1"/>
        <v>8.7593243506082052E-2</v>
      </c>
      <c r="J72" s="16">
        <f ca="1"/>
        <v>0.18957063027463225</v>
      </c>
      <c r="K72" s="16">
        <f ca="1"/>
        <v>8.7593243506082052E-2</v>
      </c>
    </row>
    <row r="73" spans="2:13" x14ac:dyDescent="0.5">
      <c r="B73" s="3" t="str">
        <f ca="1"/>
        <v>D</v>
      </c>
      <c r="C73" s="16">
        <f ca="1"/>
        <v>-1.030800067318996E-2</v>
      </c>
      <c r="D73" s="16">
        <f ca="1"/>
        <v>0.18232520556381435</v>
      </c>
      <c r="E73" s="16">
        <f ca="1"/>
        <v>-1.030800067318996E-2</v>
      </c>
      <c r="F73" s="16">
        <f ca="1"/>
        <v>1</v>
      </c>
      <c r="G73" s="16">
        <f ca="1"/>
        <v>0.42904386990119264</v>
      </c>
      <c r="H73" s="16">
        <f ca="1"/>
        <v>0.14526164524346857</v>
      </c>
      <c r="I73" s="16">
        <f ca="1"/>
        <v>0.18232520556381435</v>
      </c>
      <c r="J73" s="16">
        <f ca="1"/>
        <v>0.14526164524346857</v>
      </c>
      <c r="K73" s="16">
        <f ca="1"/>
        <v>0.18232520556381435</v>
      </c>
    </row>
    <row r="74" spans="2:13" x14ac:dyDescent="0.5">
      <c r="B74" s="3" t="str">
        <f ca="1"/>
        <v>E</v>
      </c>
      <c r="C74" s="16">
        <f ca="1"/>
        <v>-0.54444368023606859</v>
      </c>
      <c r="D74" s="16">
        <f ca="1"/>
        <v>-0.30548630479344169</v>
      </c>
      <c r="E74" s="16">
        <f ca="1"/>
        <v>-0.54444368023606859</v>
      </c>
      <c r="F74" s="16">
        <f ca="1"/>
        <v>0.42904386990119264</v>
      </c>
      <c r="G74" s="16">
        <f ca="1"/>
        <v>1</v>
      </c>
      <c r="H74" s="16">
        <f ca="1"/>
        <v>-0.17592862093468542</v>
      </c>
      <c r="I74" s="16">
        <f ca="1"/>
        <v>-0.30548630479344169</v>
      </c>
      <c r="J74" s="16">
        <f ca="1"/>
        <v>-0.17592862093468542</v>
      </c>
      <c r="K74" s="16">
        <f ca="1"/>
        <v>-0.30548630479344169</v>
      </c>
    </row>
    <row r="75" spans="2:13" x14ac:dyDescent="0.5">
      <c r="B75" s="3" t="str">
        <f ca="1"/>
        <v>F</v>
      </c>
      <c r="C75" s="16">
        <f ca="1"/>
        <v>0.18957063027463225</v>
      </c>
      <c r="D75" s="16">
        <f ca="1"/>
        <v>0.16428681779057275</v>
      </c>
      <c r="E75" s="16">
        <f ca="1"/>
        <v>0.18957063027463225</v>
      </c>
      <c r="F75" s="16">
        <f ca="1"/>
        <v>0.14526164524346857</v>
      </c>
      <c r="G75" s="16">
        <f ca="1"/>
        <v>-0.17592862093468542</v>
      </c>
      <c r="H75" s="16">
        <f ca="1"/>
        <v>1</v>
      </c>
      <c r="I75" s="16">
        <f ca="1"/>
        <v>0.16428681779057275</v>
      </c>
      <c r="J75" s="16">
        <f ca="1"/>
        <v>-0.21758368046303658</v>
      </c>
      <c r="K75" s="16">
        <f ca="1"/>
        <v>0.16428681779057275</v>
      </c>
    </row>
    <row r="76" spans="2:13" x14ac:dyDescent="0.5">
      <c r="B76" s="3" t="str">
        <f ca="1"/>
        <v>G</v>
      </c>
      <c r="C76" s="16">
        <f ca="1"/>
        <v>8.7593243506082052E-2</v>
      </c>
      <c r="D76" s="16">
        <f ca="1"/>
        <v>0.38676334958367314</v>
      </c>
      <c r="E76" s="16">
        <f ca="1"/>
        <v>8.7593243506082052E-2</v>
      </c>
      <c r="F76" s="16">
        <f ca="1"/>
        <v>0.18232520556381435</v>
      </c>
      <c r="G76" s="16">
        <f ca="1"/>
        <v>-0.30548630479344169</v>
      </c>
      <c r="H76" s="16">
        <f ca="1"/>
        <v>0.16428681779057275</v>
      </c>
      <c r="I76" s="16">
        <f ca="1"/>
        <v>1</v>
      </c>
      <c r="J76" s="16">
        <f ca="1"/>
        <v>0.16428681779057275</v>
      </c>
      <c r="K76" s="16">
        <f ca="1"/>
        <v>0.38676334958367314</v>
      </c>
    </row>
    <row r="77" spans="2:13" x14ac:dyDescent="0.5">
      <c r="B77" s="3" t="str">
        <f ca="1"/>
        <v>H</v>
      </c>
      <c r="C77" s="16">
        <f ca="1"/>
        <v>0.18957063027463225</v>
      </c>
      <c r="D77" s="16">
        <f ca="1"/>
        <v>0.16428681779057275</v>
      </c>
      <c r="E77" s="16">
        <f ca="1"/>
        <v>0.18957063027463225</v>
      </c>
      <c r="F77" s="16">
        <f ca="1"/>
        <v>0.14526164524346857</v>
      </c>
      <c r="G77" s="16">
        <f ca="1"/>
        <v>-0.17592862093468542</v>
      </c>
      <c r="H77" s="16">
        <f ca="1"/>
        <v>-0.21758368046303658</v>
      </c>
      <c r="I77" s="16">
        <f ca="1"/>
        <v>0.16428681779057275</v>
      </c>
      <c r="J77" s="16">
        <f ca="1"/>
        <v>1</v>
      </c>
      <c r="K77" s="16">
        <f ca="1"/>
        <v>0.16428681779057275</v>
      </c>
    </row>
    <row r="78" spans="2:13" x14ac:dyDescent="0.5">
      <c r="B78" s="3" t="str">
        <f ca="1"/>
        <v>I</v>
      </c>
      <c r="C78" s="16">
        <f ca="1"/>
        <v>8.7593243506082052E-2</v>
      </c>
      <c r="D78" s="16">
        <f ca="1"/>
        <v>0.38676334958367314</v>
      </c>
      <c r="E78" s="16">
        <f ca="1"/>
        <v>8.7593243506082052E-2</v>
      </c>
      <c r="F78" s="16">
        <f ca="1"/>
        <v>0.18232520556381435</v>
      </c>
      <c r="G78" s="16">
        <f ca="1"/>
        <v>-0.30548630479344169</v>
      </c>
      <c r="H78" s="16">
        <f ca="1"/>
        <v>0.16428681779057275</v>
      </c>
      <c r="I78" s="16">
        <f ca="1"/>
        <v>0.38676334958367314</v>
      </c>
      <c r="J78" s="16">
        <f ca="1"/>
        <v>0.16428681779057275</v>
      </c>
      <c r="K78" s="16">
        <f ca="1"/>
        <v>1</v>
      </c>
      <c r="M78" t="b" cm="1">
        <f t="array" aca="1" ref="M78" ca="1">_xll.apaCorrels.IsValid(_xlfn.ANCHORARRAY(C70))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192F-02A6-4396-BFF0-8C7C5C11E9B3}">
  <dimension ref="B2:AJ70"/>
  <sheetViews>
    <sheetView tabSelected="1" workbookViewId="0">
      <selection activeCell="H6" sqref="H6"/>
    </sheetView>
  </sheetViews>
  <sheetFormatPr defaultRowHeight="14.35" x14ac:dyDescent="0.5"/>
  <cols>
    <col min="2" max="2" width="7.87890625" style="30" customWidth="1"/>
    <col min="3" max="4" width="7.87890625" style="16" customWidth="1"/>
    <col min="5" max="5" width="5.64453125" style="16" customWidth="1"/>
    <col min="6" max="6" width="8.9375" style="16"/>
    <col min="7" max="7" width="13.17578125" style="31" customWidth="1"/>
    <col min="8" max="8" width="22" customWidth="1"/>
    <col min="10" max="10" width="15.87890625" customWidth="1"/>
    <col min="11" max="11" width="10.8203125" style="32" customWidth="1"/>
    <col min="12" max="12" width="19.9375" style="32" customWidth="1"/>
    <col min="13" max="13" width="8.9375" style="32"/>
    <col min="14" max="14" width="14.5859375" customWidth="1"/>
    <col min="15" max="19" width="8.9375" style="16"/>
    <col min="22" max="26" width="8.9375" style="43"/>
    <col min="31" max="35" width="8.9375" style="16"/>
  </cols>
  <sheetData>
    <row r="2" spans="2:36" x14ac:dyDescent="0.5">
      <c r="F2" s="33" t="s">
        <v>77</v>
      </c>
      <c r="G2" s="33">
        <v>4</v>
      </c>
      <c r="H2" s="3" t="s">
        <v>78</v>
      </c>
      <c r="I2" t="b">
        <v>1</v>
      </c>
      <c r="L2" s="45" t="s">
        <v>88</v>
      </c>
      <c r="M2" s="16">
        <v>-0.01</v>
      </c>
      <c r="O2" s="42" t="s">
        <v>86</v>
      </c>
    </row>
    <row r="3" spans="2:36" x14ac:dyDescent="0.5">
      <c r="J3" s="3"/>
      <c r="Y3" s="44" t="s">
        <v>81</v>
      </c>
      <c r="Z3" s="43">
        <v>-3</v>
      </c>
    </row>
    <row r="4" spans="2:36" x14ac:dyDescent="0.5">
      <c r="B4" s="34" t="s">
        <v>79</v>
      </c>
      <c r="C4" s="35"/>
      <c r="D4" s="35"/>
      <c r="E4" s="35"/>
      <c r="G4" s="46" t="s">
        <v>82</v>
      </c>
      <c r="H4" s="38"/>
      <c r="I4" s="46" t="s">
        <v>83</v>
      </c>
      <c r="J4" s="38"/>
      <c r="K4" s="47" t="s">
        <v>84</v>
      </c>
      <c r="M4" s="47" t="s">
        <v>87</v>
      </c>
      <c r="O4" s="42" t="s">
        <v>80</v>
      </c>
      <c r="P4" s="41"/>
      <c r="Q4" s="41"/>
      <c r="R4" s="41"/>
      <c r="S4" s="41"/>
      <c r="V4" s="43" t="s">
        <v>85</v>
      </c>
      <c r="AE4" s="31"/>
    </row>
    <row r="5" spans="2:36" x14ac:dyDescent="0.5">
      <c r="B5" s="36" t="s">
        <v>55</v>
      </c>
      <c r="C5" s="37" t="s">
        <v>56</v>
      </c>
      <c r="D5" s="37" t="s">
        <v>57</v>
      </c>
      <c r="E5" s="37"/>
      <c r="G5" s="39"/>
      <c r="H5" s="38"/>
      <c r="I5" s="38"/>
      <c r="J5" s="38"/>
      <c r="K5" s="40"/>
      <c r="M5" s="40"/>
      <c r="O5" s="41" t="s">
        <v>63</v>
      </c>
      <c r="P5" s="41" t="s">
        <v>67</v>
      </c>
      <c r="Q5" s="41" t="s">
        <v>66</v>
      </c>
      <c r="R5" s="41" t="s">
        <v>68</v>
      </c>
      <c r="S5" s="41" t="s">
        <v>69</v>
      </c>
      <c r="V5" s="41" t="s">
        <v>63</v>
      </c>
      <c r="W5" s="41" t="s">
        <v>67</v>
      </c>
      <c r="X5" s="41" t="s">
        <v>66</v>
      </c>
      <c r="Y5" s="41" t="s">
        <v>68</v>
      </c>
      <c r="Z5" s="41" t="s">
        <v>69</v>
      </c>
    </row>
    <row r="6" spans="2:36" x14ac:dyDescent="0.5">
      <c r="B6" s="35">
        <v>-6.7195492439388049E-3</v>
      </c>
      <c r="C6" s="35">
        <v>5.0072175682711606E-3</v>
      </c>
      <c r="D6" s="35">
        <v>1.3666374692028249E-2</v>
      </c>
      <c r="E6" s="35"/>
      <c r="G6" s="39" cm="1">
        <f t="array" aca="1" ref="G6:G66" ca="1">_xll.apaCategories.FromRegimes.Quantiles(B6:B66,G2)</f>
        <v>2</v>
      </c>
      <c r="H6" s="38"/>
      <c r="I6" s="38" cm="1">
        <f t="array" aca="1" ref="I6:I66" ca="1">_xll.apaCategories.FromRegimes.Sigmas(B6:B66,I2)</f>
        <v>-1</v>
      </c>
      <c r="J6" s="38"/>
      <c r="K6" s="40" cm="1">
        <f t="array" aca="1" ref="K6:K66" ca="1">_xll.apaCategories.FromRegimes.Mean(B6:B66)</f>
        <v>1</v>
      </c>
      <c r="M6" s="40" cm="1">
        <f t="array" aca="1" ref="M6:M66" ca="1">_xll.apaCategories.FromRegimes.Threshold(B6:B66,M2)</f>
        <v>2</v>
      </c>
      <c r="O6" s="41">
        <v>-2.0703933747412417E-4</v>
      </c>
      <c r="P6" s="41">
        <v>-1.3539651837524147E-2</v>
      </c>
      <c r="Q6" s="41">
        <v>5.027652086475598E-3</v>
      </c>
      <c r="R6" s="41">
        <v>-8.5439658241366345E-3</v>
      </c>
      <c r="S6" s="41">
        <v>1.4194464158978626E-3</v>
      </c>
      <c r="V6" s="41" cm="1">
        <f t="array" aca="1" ref="V6:Z7" ca="1">_xll.apaMatrix.Select.Rows.ByCategory(Z3,I6:I66,$O$6:$S$66)</f>
        <v>-2.0651953836809178E-2</v>
      </c>
      <c r="W6" s="41">
        <f ca="1"/>
        <v>-7.3235685752329749E-3</v>
      </c>
      <c r="X6" s="41">
        <f ca="1"/>
        <v>3.7119524870083964E-3</v>
      </c>
      <c r="Y6" s="41">
        <f ca="1"/>
        <v>-2.6047166490672402E-2</v>
      </c>
      <c r="Z6" s="41">
        <f ca="1"/>
        <v>1.7191283292978143E-2</v>
      </c>
    </row>
    <row r="7" spans="2:36" x14ac:dyDescent="0.5">
      <c r="B7" s="35">
        <v>-8.6101476478616101E-3</v>
      </c>
      <c r="C7" s="35">
        <v>-2.3487626853988197E-2</v>
      </c>
      <c r="D7" s="35">
        <v>-2.1670421652708716E-2</v>
      </c>
      <c r="E7" s="35"/>
      <c r="G7" s="39">
        <f ca="1"/>
        <v>2</v>
      </c>
      <c r="H7" s="38"/>
      <c r="I7" s="38">
        <f ca="1"/>
        <v>-1</v>
      </c>
      <c r="J7" s="38"/>
      <c r="K7" s="40">
        <f ca="1"/>
        <v>1</v>
      </c>
      <c r="M7" s="40">
        <f ca="1"/>
        <v>2</v>
      </c>
      <c r="O7" s="41">
        <v>6.6266307724167639E-3</v>
      </c>
      <c r="P7" s="41">
        <v>-9.1503267973856994E-3</v>
      </c>
      <c r="Q7" s="41">
        <v>4.5022511255627951E-3</v>
      </c>
      <c r="R7" s="41">
        <v>1.1849192100538586E-2</v>
      </c>
      <c r="S7" s="41">
        <v>1.4883061658398367E-2</v>
      </c>
      <c r="V7" s="41">
        <f ca="1"/>
        <v>1.4770126898273395E-2</v>
      </c>
      <c r="W7" s="41">
        <f ca="1"/>
        <v>-1.3333333333332975E-3</v>
      </c>
      <c r="X7" s="41">
        <f ca="1"/>
        <v>5.547515677761572E-3</v>
      </c>
      <c r="Y7" s="41">
        <f ca="1"/>
        <v>1.4295925661185205E-3</v>
      </c>
      <c r="Z7" s="41">
        <f ca="1"/>
        <v>1.4844486333647433E-2</v>
      </c>
    </row>
    <row r="8" spans="2:36" x14ac:dyDescent="0.5">
      <c r="B8" s="35">
        <v>-4.6526060318073936E-3</v>
      </c>
      <c r="C8" s="35">
        <v>-7.2880348311388232E-4</v>
      </c>
      <c r="D8" s="35">
        <v>1.2126336220730227E-2</v>
      </c>
      <c r="E8" s="35"/>
      <c r="G8" s="39">
        <f ca="1"/>
        <v>2</v>
      </c>
      <c r="H8" s="38"/>
      <c r="I8" s="38">
        <f ca="1"/>
        <v>-1</v>
      </c>
      <c r="J8" s="38"/>
      <c r="K8" s="40">
        <f ca="1"/>
        <v>1</v>
      </c>
      <c r="M8" s="40">
        <f ca="1"/>
        <v>2</v>
      </c>
      <c r="O8" s="41">
        <v>1.6046081053281203E-2</v>
      </c>
      <c r="P8" s="41">
        <v>-9.2348284960422911E-3</v>
      </c>
      <c r="Q8" s="41">
        <v>6.2250996015935645E-3</v>
      </c>
      <c r="R8" s="41">
        <v>8.1618168914123768E-3</v>
      </c>
      <c r="S8" s="41">
        <v>-3.8640595903165709E-2</v>
      </c>
      <c r="V8" s="41"/>
      <c r="W8" s="41"/>
      <c r="X8" s="41"/>
      <c r="Y8" s="41"/>
      <c r="Z8" s="41"/>
      <c r="AJ8" s="16"/>
    </row>
    <row r="9" spans="2:36" x14ac:dyDescent="0.5">
      <c r="B9" s="35">
        <v>-3.490185835542603E-2</v>
      </c>
      <c r="C9" s="35">
        <v>8.0232885300033363E-3</v>
      </c>
      <c r="D9" s="35">
        <v>1.9904211110578052E-2</v>
      </c>
      <c r="E9" s="35"/>
      <c r="G9" s="39">
        <f ca="1"/>
        <v>1</v>
      </c>
      <c r="H9" s="38"/>
      <c r="I9" s="38">
        <f ca="1"/>
        <v>-3</v>
      </c>
      <c r="J9" s="38"/>
      <c r="K9" s="40">
        <f ca="1"/>
        <v>1</v>
      </c>
      <c r="M9" s="40">
        <f ca="1"/>
        <v>1</v>
      </c>
      <c r="O9" s="41">
        <v>-2.0651953836809178E-2</v>
      </c>
      <c r="P9" s="41">
        <v>-7.3235685752329749E-3</v>
      </c>
      <c r="Q9" s="41">
        <v>3.7119524870083964E-3</v>
      </c>
      <c r="R9" s="41">
        <v>-2.6047166490672402E-2</v>
      </c>
      <c r="S9" s="41">
        <v>1.7191283292978143E-2</v>
      </c>
      <c r="V9" s="41"/>
      <c r="W9" s="41"/>
      <c r="X9" s="41"/>
      <c r="Y9" s="41"/>
      <c r="Z9" s="41"/>
    </row>
    <row r="10" spans="2:36" x14ac:dyDescent="0.5">
      <c r="B10" s="35">
        <v>2.5832094270643591E-3</v>
      </c>
      <c r="C10" s="35">
        <v>2.1707693427261976E-3</v>
      </c>
      <c r="D10" s="35">
        <v>1.8139297778058561E-2</v>
      </c>
      <c r="E10" s="35"/>
      <c r="G10" s="39">
        <f ca="1"/>
        <v>3</v>
      </c>
      <c r="H10" s="38"/>
      <c r="I10" s="38">
        <f ca="1"/>
        <v>1</v>
      </c>
      <c r="J10" s="38"/>
      <c r="K10" s="40">
        <f ca="1"/>
        <v>2</v>
      </c>
      <c r="M10" s="40">
        <f ca="1"/>
        <v>2</v>
      </c>
      <c r="O10" s="41">
        <v>-2.3361587761008829E-2</v>
      </c>
      <c r="P10" s="41">
        <v>-4.6948356807512415E-3</v>
      </c>
      <c r="Q10" s="41">
        <v>1.0601577909270299E-2</v>
      </c>
      <c r="R10" s="41">
        <v>-1.0480664980122789E-2</v>
      </c>
      <c r="S10" s="41">
        <v>-2.6184241847179157E-3</v>
      </c>
      <c r="V10" s="41"/>
      <c r="W10" s="41"/>
      <c r="X10" s="41"/>
      <c r="Y10" s="41"/>
      <c r="Z10" s="41"/>
    </row>
    <row r="11" spans="2:36" x14ac:dyDescent="0.5">
      <c r="B11" s="35">
        <v>1.6102261985944111E-3</v>
      </c>
      <c r="C11" s="35">
        <v>-2.1660673102148476E-3</v>
      </c>
      <c r="D11" s="35">
        <v>-1.2852752118034494E-2</v>
      </c>
      <c r="E11" s="35"/>
      <c r="G11" s="39">
        <f ca="1"/>
        <v>3</v>
      </c>
      <c r="H11" s="38"/>
      <c r="I11" s="38">
        <f ca="1"/>
        <v>1</v>
      </c>
      <c r="J11" s="38"/>
      <c r="K11" s="40">
        <f ca="1"/>
        <v>2</v>
      </c>
      <c r="M11" s="40">
        <f ca="1"/>
        <v>2</v>
      </c>
      <c r="O11" s="41">
        <v>2.0745131244707782E-2</v>
      </c>
      <c r="P11" s="41">
        <v>-1.3477088948786742E-3</v>
      </c>
      <c r="Q11" s="41">
        <v>1.2442059038789921E-2</v>
      </c>
      <c r="R11" s="41">
        <v>1.059167275383488E-2</v>
      </c>
      <c r="S11" s="41">
        <v>1.4319809069212042E-3</v>
      </c>
      <c r="V11" s="41"/>
      <c r="W11" s="41"/>
      <c r="X11" s="41"/>
      <c r="Y11" s="41"/>
      <c r="Z11" s="41"/>
    </row>
    <row r="12" spans="2:36" x14ac:dyDescent="0.5">
      <c r="B12" s="35">
        <v>1.350484125735818E-2</v>
      </c>
      <c r="C12" s="35">
        <v>1.4470598711744387E-3</v>
      </c>
      <c r="D12" s="35">
        <v>3.133090003435246E-2</v>
      </c>
      <c r="E12" s="35"/>
      <c r="G12" s="39">
        <f ca="1"/>
        <v>4</v>
      </c>
      <c r="H12" s="38"/>
      <c r="I12" s="38">
        <f ca="1"/>
        <v>1</v>
      </c>
      <c r="J12" s="38"/>
      <c r="K12" s="40">
        <f ca="1"/>
        <v>2</v>
      </c>
      <c r="M12" s="40">
        <f ca="1"/>
        <v>2</v>
      </c>
      <c r="O12" s="41">
        <v>-9.3322272915801197E-3</v>
      </c>
      <c r="P12" s="41">
        <v>4.0485829959513442E-3</v>
      </c>
      <c r="Q12" s="41">
        <v>-4.8192771084343278E-4</v>
      </c>
      <c r="R12" s="41">
        <v>-3.614022406938977E-3</v>
      </c>
      <c r="S12" s="41">
        <v>5.9580552907529949E-3</v>
      </c>
      <c r="V12" s="41"/>
      <c r="W12" s="41"/>
      <c r="X12" s="41"/>
      <c r="Y12" s="41"/>
      <c r="Z12" s="41"/>
    </row>
    <row r="13" spans="2:36" x14ac:dyDescent="0.5">
      <c r="B13" s="35">
        <v>7.614324452302812E-3</v>
      </c>
      <c r="C13" s="35">
        <v>-8.6704110763260456E-3</v>
      </c>
      <c r="D13" s="35">
        <v>-1.4989444838738097E-2</v>
      </c>
      <c r="E13" s="35"/>
      <c r="G13" s="39">
        <f ca="1"/>
        <v>3</v>
      </c>
      <c r="H13" s="38"/>
      <c r="I13" s="38">
        <f ca="1"/>
        <v>1</v>
      </c>
      <c r="J13" s="38"/>
      <c r="K13" s="40">
        <f ca="1"/>
        <v>2</v>
      </c>
      <c r="M13" s="40">
        <f ca="1"/>
        <v>2</v>
      </c>
      <c r="O13" s="41">
        <v>6.2800921080174987E-3</v>
      </c>
      <c r="P13" s="41">
        <v>8.0645161290322509E-3</v>
      </c>
      <c r="Q13" s="41">
        <v>-4.8216007714552145E-4</v>
      </c>
      <c r="R13" s="41">
        <v>1.4871236851650371E-2</v>
      </c>
      <c r="S13" s="41">
        <v>5.4489457474531378E-3</v>
      </c>
      <c r="V13" s="41"/>
      <c r="W13" s="41"/>
      <c r="X13" s="41"/>
      <c r="Y13" s="41"/>
      <c r="Z13" s="41"/>
    </row>
    <row r="14" spans="2:36" x14ac:dyDescent="0.5">
      <c r="B14" s="35">
        <v>-4.5340083035203982E-2</v>
      </c>
      <c r="C14" s="35">
        <v>-3.1341021315904327E-2</v>
      </c>
      <c r="D14" s="35">
        <v>-1.521754742646797E-2</v>
      </c>
      <c r="E14" s="35"/>
      <c r="G14" s="39">
        <f ca="1"/>
        <v>1</v>
      </c>
      <c r="H14" s="38"/>
      <c r="I14" s="38">
        <f ca="1"/>
        <v>-3</v>
      </c>
      <c r="J14" s="38"/>
      <c r="K14" s="40">
        <f ca="1"/>
        <v>1</v>
      </c>
      <c r="M14" s="40">
        <f ca="1"/>
        <v>1</v>
      </c>
      <c r="O14" s="41">
        <v>1.4770126898273395E-2</v>
      </c>
      <c r="P14" s="41">
        <v>-1.3333333333332975E-3</v>
      </c>
      <c r="Q14" s="41">
        <v>5.547515677761572E-3</v>
      </c>
      <c r="R14" s="41">
        <v>1.4295925661185205E-3</v>
      </c>
      <c r="S14" s="41">
        <v>1.4844486333647433E-2</v>
      </c>
      <c r="V14" s="41"/>
      <c r="W14" s="41"/>
      <c r="X14" s="41"/>
      <c r="Y14" s="41"/>
      <c r="Z14" s="41"/>
    </row>
    <row r="15" spans="2:36" x14ac:dyDescent="0.5">
      <c r="B15" s="35">
        <v>-3.2981532501623612E-3</v>
      </c>
      <c r="C15" s="35">
        <v>9.0292921311529994E-3</v>
      </c>
      <c r="D15" s="35">
        <v>3.3643362246740027E-2</v>
      </c>
      <c r="E15" s="35"/>
      <c r="G15" s="39">
        <f ca="1"/>
        <v>2</v>
      </c>
      <c r="H15" s="38"/>
      <c r="I15" s="38">
        <f ca="1"/>
        <v>-1</v>
      </c>
      <c r="J15" s="38"/>
      <c r="K15" s="40">
        <f ca="1"/>
        <v>1</v>
      </c>
      <c r="M15" s="40">
        <f ca="1"/>
        <v>2</v>
      </c>
      <c r="O15" s="41">
        <v>-8.3845838458384669E-2</v>
      </c>
      <c r="P15" s="41">
        <v>-5.1401869158878455E-2</v>
      </c>
      <c r="Q15" s="41">
        <v>-5.1571120172703266E-2</v>
      </c>
      <c r="R15" s="41">
        <v>-5.3890078515346107E-2</v>
      </c>
      <c r="S15" s="41">
        <v>-2.5539818899465994E-2</v>
      </c>
      <c r="V15" s="41"/>
      <c r="W15" s="41"/>
      <c r="X15" s="41"/>
      <c r="Y15" s="41"/>
      <c r="Z15" s="41"/>
    </row>
    <row r="16" spans="2:36" x14ac:dyDescent="0.5">
      <c r="B16" s="35">
        <v>-1.0258157136771473E-2</v>
      </c>
      <c r="C16" s="35">
        <v>-6.7113547576804766E-3</v>
      </c>
      <c r="D16" s="35">
        <v>-7.6925689853365453E-3</v>
      </c>
      <c r="E16" s="35"/>
      <c r="G16" s="39">
        <f ca="1"/>
        <v>1</v>
      </c>
      <c r="H16" s="38"/>
      <c r="I16" s="38">
        <f ca="1"/>
        <v>-1</v>
      </c>
      <c r="J16" s="38"/>
      <c r="K16" s="40">
        <f ca="1"/>
        <v>1</v>
      </c>
      <c r="M16" s="40">
        <f ca="1"/>
        <v>1</v>
      </c>
      <c r="O16" s="41">
        <v>-2.32714253748042E-2</v>
      </c>
      <c r="P16" s="41">
        <v>-2.1111893033075368E-2</v>
      </c>
      <c r="Q16" s="41">
        <v>-2.857865452706132E-2</v>
      </c>
      <c r="R16" s="41">
        <v>-1.9238023387401104E-2</v>
      </c>
      <c r="S16" s="41">
        <v>-2.6447462473195182E-2</v>
      </c>
      <c r="V16" s="41"/>
      <c r="W16" s="41"/>
      <c r="X16" s="41"/>
      <c r="Y16" s="41"/>
      <c r="Z16" s="41"/>
    </row>
    <row r="17" spans="2:26" x14ac:dyDescent="0.5">
      <c r="B17" s="35">
        <v>2.1063175427660896E-2</v>
      </c>
      <c r="C17" s="35">
        <v>1.2011961853801489E-2</v>
      </c>
      <c r="D17" s="35">
        <v>-3.433654274529474E-2</v>
      </c>
      <c r="E17" s="35"/>
      <c r="G17" s="39">
        <f ca="1"/>
        <v>4</v>
      </c>
      <c r="H17" s="38"/>
      <c r="I17" s="38">
        <f ca="1"/>
        <v>2</v>
      </c>
      <c r="J17" s="38"/>
      <c r="K17" s="40">
        <f ca="1"/>
        <v>2</v>
      </c>
      <c r="M17" s="40">
        <f ca="1"/>
        <v>2</v>
      </c>
      <c r="O17" s="41">
        <v>-6.8728522336769515E-4</v>
      </c>
      <c r="P17" s="41">
        <v>2.8756290438531895E-3</v>
      </c>
      <c r="Q17" s="41">
        <v>8.0708148919552691E-3</v>
      </c>
      <c r="R17" s="41">
        <v>-9.2307692307691536E-3</v>
      </c>
      <c r="S17" s="41">
        <v>-3.9158100832109577E-3</v>
      </c>
      <c r="V17" s="41"/>
      <c r="W17" s="41"/>
      <c r="X17" s="41"/>
      <c r="Y17" s="41"/>
      <c r="Z17" s="41"/>
    </row>
    <row r="18" spans="2:26" x14ac:dyDescent="0.5">
      <c r="B18" s="35">
        <v>-1.3097497428096516E-2</v>
      </c>
      <c r="C18" s="35">
        <v>1.4835583632042404E-3</v>
      </c>
      <c r="D18" s="35">
        <v>1.3518658749638535E-2</v>
      </c>
      <c r="E18" s="35"/>
      <c r="G18" s="39">
        <f ca="1"/>
        <v>1</v>
      </c>
      <c r="H18" s="38"/>
      <c r="I18" s="38">
        <f ca="1"/>
        <v>-1</v>
      </c>
      <c r="J18" s="38"/>
      <c r="K18" s="40">
        <f ca="1"/>
        <v>1</v>
      </c>
      <c r="M18" s="40">
        <f ca="1"/>
        <v>1</v>
      </c>
      <c r="O18" s="41">
        <v>3.0949105914718E-2</v>
      </c>
      <c r="P18" s="41">
        <v>2.8673835125448077E-2</v>
      </c>
      <c r="Q18" s="41">
        <v>3.3057851239669533E-2</v>
      </c>
      <c r="R18" s="41">
        <v>2.2515527950310421E-2</v>
      </c>
      <c r="S18" s="41">
        <v>1.7199017199017286E-2</v>
      </c>
      <c r="V18" s="41"/>
      <c r="W18" s="41"/>
      <c r="X18" s="41"/>
      <c r="Y18" s="41"/>
      <c r="Z18" s="41"/>
    </row>
    <row r="19" spans="2:26" x14ac:dyDescent="0.5">
      <c r="B19" s="35">
        <v>-7.6311212932917982E-3</v>
      </c>
      <c r="C19" s="35">
        <v>1.1111124044597354E-2</v>
      </c>
      <c r="D19" s="35">
        <v>-2.6975560653600628E-2</v>
      </c>
      <c r="E19" s="35"/>
      <c r="G19" s="39">
        <f ca="1"/>
        <v>2</v>
      </c>
      <c r="H19" s="38"/>
      <c r="I19" s="38">
        <f ca="1"/>
        <v>-1</v>
      </c>
      <c r="J19" s="38"/>
      <c r="K19" s="40">
        <f ca="1"/>
        <v>1</v>
      </c>
      <c r="M19" s="40">
        <f ca="1"/>
        <v>2</v>
      </c>
      <c r="O19" s="41">
        <v>5.7816321992438802E-3</v>
      </c>
      <c r="P19" s="41">
        <v>-6.9686411149825211E-3</v>
      </c>
      <c r="Q19" s="41">
        <v>-3.9999999999998925E-3</v>
      </c>
      <c r="R19" s="41">
        <v>-4.1761579346999422E-3</v>
      </c>
      <c r="S19" s="41">
        <v>7.246376811593791E-4</v>
      </c>
      <c r="V19" s="41"/>
      <c r="W19" s="41"/>
      <c r="X19" s="41"/>
      <c r="Y19" s="41"/>
      <c r="Z19" s="41"/>
    </row>
    <row r="20" spans="2:26" x14ac:dyDescent="0.5">
      <c r="B20" s="35">
        <v>1.3039152039208357E-2</v>
      </c>
      <c r="C20" s="35">
        <v>-2.7106076539565871E-2</v>
      </c>
      <c r="D20" s="35">
        <v>-3.7706840001546782E-2</v>
      </c>
      <c r="E20" s="35"/>
      <c r="G20" s="39">
        <f ca="1"/>
        <v>4</v>
      </c>
      <c r="H20" s="38"/>
      <c r="I20" s="38">
        <f ca="1"/>
        <v>1</v>
      </c>
      <c r="J20" s="38"/>
      <c r="K20" s="40">
        <f ca="1"/>
        <v>2</v>
      </c>
      <c r="M20" s="40">
        <f ca="1"/>
        <v>2</v>
      </c>
      <c r="O20" s="41">
        <v>6.6327658633658082E-4</v>
      </c>
      <c r="P20" s="41">
        <v>-6.3157894736841635E-3</v>
      </c>
      <c r="Q20" s="41">
        <v>9.7891566265058128E-3</v>
      </c>
      <c r="R20" s="41">
        <v>3.8124285169653938E-3</v>
      </c>
      <c r="S20" s="41">
        <v>9.8962104755009328E-3</v>
      </c>
      <c r="V20" s="41"/>
      <c r="W20" s="41"/>
      <c r="X20" s="41"/>
      <c r="Y20" s="41"/>
      <c r="Z20" s="41"/>
    </row>
    <row r="21" spans="2:26" x14ac:dyDescent="0.5">
      <c r="B21" s="35">
        <v>8.9107444605018848E-3</v>
      </c>
      <c r="C21" s="35">
        <v>2.0331283281783019E-2</v>
      </c>
      <c r="D21" s="35">
        <v>4.4311892302333344E-2</v>
      </c>
      <c r="E21" s="35"/>
      <c r="G21" s="39">
        <f ca="1"/>
        <v>3</v>
      </c>
      <c r="H21" s="38"/>
      <c r="I21" s="38">
        <f ca="1"/>
        <v>1</v>
      </c>
      <c r="J21" s="38"/>
      <c r="K21" s="40">
        <f ca="1"/>
        <v>2</v>
      </c>
      <c r="M21" s="40">
        <f ca="1"/>
        <v>2</v>
      </c>
      <c r="O21" s="41">
        <v>5.523641184268735E-3</v>
      </c>
      <c r="P21" s="41">
        <v>-7.7683615819208462E-3</v>
      </c>
      <c r="Q21" s="41">
        <v>-1.1185682326621871E-2</v>
      </c>
      <c r="R21" s="41">
        <v>-7.2161033042158484E-3</v>
      </c>
      <c r="S21" s="41">
        <v>-1.1233269598470375E-2</v>
      </c>
      <c r="V21" s="41"/>
      <c r="W21" s="41"/>
      <c r="X21" s="41"/>
      <c r="Y21" s="41"/>
      <c r="Z21" s="41"/>
    </row>
    <row r="22" spans="2:26" x14ac:dyDescent="0.5">
      <c r="B22" s="35">
        <v>-3.9251907682148479E-3</v>
      </c>
      <c r="C22" s="35">
        <v>1.4758942161063882E-3</v>
      </c>
      <c r="D22" s="35">
        <v>1.3755385782836305E-2</v>
      </c>
      <c r="E22" s="35"/>
      <c r="G22" s="39">
        <f ca="1"/>
        <v>2</v>
      </c>
      <c r="H22" s="38"/>
      <c r="I22" s="38">
        <f ca="1"/>
        <v>-1</v>
      </c>
      <c r="J22" s="38"/>
      <c r="K22" s="40">
        <f ca="1"/>
        <v>1</v>
      </c>
      <c r="M22" s="40">
        <f ca="1"/>
        <v>2</v>
      </c>
      <c r="O22" s="41">
        <v>1.0327400571302991E-2</v>
      </c>
      <c r="P22" s="41">
        <v>7.1174377224192398E-4</v>
      </c>
      <c r="Q22" s="41">
        <v>4.5248868778280382E-3</v>
      </c>
      <c r="R22" s="41">
        <v>3.8255547054322214E-4</v>
      </c>
      <c r="S22" s="41">
        <v>-3.6258158085569203E-3</v>
      </c>
      <c r="V22" s="41"/>
      <c r="W22" s="41"/>
      <c r="X22" s="41"/>
      <c r="Y22" s="41"/>
      <c r="Z22" s="41"/>
    </row>
    <row r="23" spans="2:26" x14ac:dyDescent="0.5">
      <c r="B23" s="35">
        <v>-8.8671742910109153E-3</v>
      </c>
      <c r="C23" s="35">
        <v>5.8953642329206968E-3</v>
      </c>
      <c r="D23" s="35">
        <v>-5.8420663109033377E-3</v>
      </c>
      <c r="E23" s="35"/>
      <c r="G23" s="39">
        <f ca="1"/>
        <v>1</v>
      </c>
      <c r="H23" s="38"/>
      <c r="I23" s="38">
        <f ca="1"/>
        <v>-1</v>
      </c>
      <c r="J23" s="38"/>
      <c r="K23" s="40">
        <f ca="1"/>
        <v>1</v>
      </c>
      <c r="M23" s="40">
        <f ca="1"/>
        <v>2</v>
      </c>
      <c r="O23" s="41">
        <v>1.0656807307525051E-2</v>
      </c>
      <c r="P23" s="41">
        <v>-1.4224751066856944E-3</v>
      </c>
      <c r="Q23" s="41">
        <v>9.009009009008917E-3</v>
      </c>
      <c r="R23" s="41">
        <v>9.9426386233270048E-3</v>
      </c>
      <c r="S23" s="41">
        <v>9.2188258127123834E-3</v>
      </c>
      <c r="V23" s="41"/>
      <c r="W23" s="41"/>
      <c r="X23" s="41"/>
      <c r="Y23" s="41"/>
      <c r="Z23" s="41"/>
    </row>
    <row r="24" spans="2:26" x14ac:dyDescent="0.5">
      <c r="B24" s="35">
        <v>-6.2954296060505621E-3</v>
      </c>
      <c r="C24" s="35">
        <v>-1.3186767777115471E-2</v>
      </c>
      <c r="D24" s="35">
        <v>8.1891213945353147E-3</v>
      </c>
      <c r="E24" s="35"/>
      <c r="G24" s="39">
        <f ca="1"/>
        <v>2</v>
      </c>
      <c r="H24" s="38"/>
      <c r="I24" s="38">
        <f ca="1"/>
        <v>-1</v>
      </c>
      <c r="J24" s="38"/>
      <c r="K24" s="40">
        <f ca="1"/>
        <v>1</v>
      </c>
      <c r="M24" s="40">
        <f ca="1"/>
        <v>2</v>
      </c>
      <c r="O24" s="41">
        <v>1.6785022595222854E-2</v>
      </c>
      <c r="P24" s="41">
        <v>1.139601139601143E-2</v>
      </c>
      <c r="Q24" s="41">
        <v>1.8849206349206282E-2</v>
      </c>
      <c r="R24" s="41">
        <v>-1.8174933737220789E-2</v>
      </c>
      <c r="S24" s="41">
        <v>1.9230769230769162E-3</v>
      </c>
      <c r="V24" s="41"/>
      <c r="W24" s="41"/>
      <c r="X24" s="41"/>
      <c r="Y24" s="41"/>
      <c r="Z24" s="41"/>
    </row>
    <row r="25" spans="2:26" x14ac:dyDescent="0.5">
      <c r="B25" s="35">
        <v>-1.8339612815967521E-2</v>
      </c>
      <c r="C25" s="35">
        <v>-7.4237903783112014E-3</v>
      </c>
      <c r="D25" s="35">
        <v>5.7722890704527963E-3</v>
      </c>
      <c r="E25" s="35"/>
      <c r="G25" s="39">
        <f ca="1"/>
        <v>1</v>
      </c>
      <c r="H25" s="38"/>
      <c r="I25" s="38">
        <f ca="1"/>
        <v>-2</v>
      </c>
      <c r="J25" s="38"/>
      <c r="K25" s="40">
        <f ca="1"/>
        <v>1</v>
      </c>
      <c r="M25" s="40">
        <f ca="1"/>
        <v>1</v>
      </c>
      <c r="O25" s="41">
        <v>6.3492063492076589E-4</v>
      </c>
      <c r="P25" s="41">
        <v>-3.5211267605632646E-3</v>
      </c>
      <c r="Q25" s="41">
        <v>9.7370983446931625E-4</v>
      </c>
      <c r="R25" s="41">
        <v>3.4708831469338897E-3</v>
      </c>
      <c r="S25" s="41">
        <v>4.3186180422265519E-3</v>
      </c>
      <c r="V25" s="41"/>
      <c r="W25" s="41"/>
      <c r="X25" s="41"/>
      <c r="Y25" s="41"/>
      <c r="Z25" s="41"/>
    </row>
    <row r="26" spans="2:26" x14ac:dyDescent="0.5">
      <c r="B26" s="35">
        <v>1.8002788740793862E-2</v>
      </c>
      <c r="C26" s="35">
        <v>-1.421093403538165E-2</v>
      </c>
      <c r="D26" s="35">
        <v>-4.1912861967637549E-2</v>
      </c>
      <c r="E26" s="35"/>
      <c r="G26" s="39">
        <f ca="1"/>
        <v>4</v>
      </c>
      <c r="H26" s="38"/>
      <c r="I26" s="38">
        <f ca="1"/>
        <v>2</v>
      </c>
      <c r="J26" s="38"/>
      <c r="K26" s="40">
        <f ca="1"/>
        <v>2</v>
      </c>
      <c r="M26" s="40">
        <f ca="1"/>
        <v>2</v>
      </c>
      <c r="O26" s="41">
        <v>1.1209813874788477E-2</v>
      </c>
      <c r="P26" s="41">
        <v>4.9469964664310417E-3</v>
      </c>
      <c r="Q26" s="41">
        <v>8.5116731517509425E-3</v>
      </c>
      <c r="R26" s="41">
        <v>1.4219830899308228E-2</v>
      </c>
      <c r="S26" s="41">
        <v>1.4333492594362784E-3</v>
      </c>
      <c r="V26" s="41"/>
      <c r="W26" s="41"/>
      <c r="X26" s="41"/>
      <c r="Y26" s="41"/>
      <c r="Z26" s="41"/>
    </row>
    <row r="27" spans="2:26" x14ac:dyDescent="0.5">
      <c r="B27" s="35">
        <v>-4.6712890403857177E-3</v>
      </c>
      <c r="C27" s="35">
        <v>8.3459871352282722E-3</v>
      </c>
      <c r="D27" s="35">
        <v>5.422440853135746E-2</v>
      </c>
      <c r="E27" s="35"/>
      <c r="G27" s="39">
        <f ca="1"/>
        <v>2</v>
      </c>
      <c r="H27" s="38"/>
      <c r="I27" s="38">
        <f ca="1"/>
        <v>-1</v>
      </c>
      <c r="J27" s="38"/>
      <c r="K27" s="40">
        <f ca="1"/>
        <v>1</v>
      </c>
      <c r="M27" s="40">
        <f ca="1"/>
        <v>2</v>
      </c>
      <c r="O27" s="41">
        <v>2.3007738966742686E-3</v>
      </c>
      <c r="P27" s="41">
        <v>-8.4388185654009629E-3</v>
      </c>
      <c r="Q27" s="41">
        <v>-2.8936580660717803E-3</v>
      </c>
      <c r="R27" s="41">
        <v>-3.0314513073131932E-3</v>
      </c>
      <c r="S27" s="41">
        <v>-4.2938931297710203E-3</v>
      </c>
      <c r="V27" s="41"/>
      <c r="W27" s="41"/>
      <c r="X27" s="41"/>
      <c r="Y27" s="41"/>
      <c r="Z27" s="41"/>
    </row>
    <row r="28" spans="2:26" x14ac:dyDescent="0.5">
      <c r="B28" s="35">
        <v>1.1397872799550068E-2</v>
      </c>
      <c r="C28" s="35">
        <v>6.0195695753846312E-3</v>
      </c>
      <c r="D28" s="35">
        <v>-3.0687170814759024E-2</v>
      </c>
      <c r="E28" s="35"/>
      <c r="G28" s="39">
        <f ca="1"/>
        <v>4</v>
      </c>
      <c r="H28" s="38"/>
      <c r="I28" s="38">
        <f ca="1"/>
        <v>1</v>
      </c>
      <c r="J28" s="38"/>
      <c r="K28" s="40">
        <f ca="1"/>
        <v>2</v>
      </c>
      <c r="M28" s="40">
        <f ca="1"/>
        <v>2</v>
      </c>
      <c r="O28" s="41">
        <v>-8.3472454090149917E-4</v>
      </c>
      <c r="P28" s="41">
        <v>5.6737588652482351E-3</v>
      </c>
      <c r="Q28" s="41">
        <v>-2.321644498186215E-2</v>
      </c>
      <c r="R28" s="41">
        <v>-3.8008361839614313E-4</v>
      </c>
      <c r="S28" s="41">
        <v>3.3540967896501517E-3</v>
      </c>
      <c r="V28" s="41"/>
      <c r="W28" s="41"/>
      <c r="X28" s="41"/>
      <c r="Y28" s="41"/>
      <c r="Z28" s="41"/>
    </row>
    <row r="29" spans="2:26" x14ac:dyDescent="0.5">
      <c r="B29" s="35">
        <v>9.6122318571187915E-3</v>
      </c>
      <c r="C29" s="35">
        <v>-8.97532675918844E-3</v>
      </c>
      <c r="D29" s="35">
        <v>1.2277743688716258E-2</v>
      </c>
      <c r="E29" s="35"/>
      <c r="G29" s="39">
        <f ca="1"/>
        <v>3</v>
      </c>
      <c r="H29" s="38"/>
      <c r="I29" s="38">
        <f ca="1"/>
        <v>1</v>
      </c>
      <c r="J29" s="38"/>
      <c r="K29" s="40">
        <f ca="1"/>
        <v>2</v>
      </c>
      <c r="M29" s="40">
        <f ca="1"/>
        <v>2</v>
      </c>
      <c r="O29" s="41">
        <v>6.2656641604008634E-4</v>
      </c>
      <c r="P29" s="41">
        <v>1.4809590973201781E-2</v>
      </c>
      <c r="Q29" s="41">
        <v>8.4179252290170758E-3</v>
      </c>
      <c r="R29" s="41">
        <v>3.8022813688212143E-3</v>
      </c>
      <c r="S29" s="41">
        <v>7.1633237822354978E-4</v>
      </c>
      <c r="V29" s="41"/>
      <c r="W29" s="41"/>
      <c r="X29" s="41"/>
      <c r="Y29" s="41"/>
      <c r="Z29" s="41"/>
    </row>
    <row r="30" spans="2:26" x14ac:dyDescent="0.5">
      <c r="B30" s="35">
        <v>-2.3965843306682277E-2</v>
      </c>
      <c r="C30" s="35">
        <v>-1.4339574542935773E-2</v>
      </c>
      <c r="D30" s="35">
        <v>-1.0374675602501382E-3</v>
      </c>
      <c r="E30" s="35"/>
      <c r="G30" s="39">
        <f ca="1"/>
        <v>1</v>
      </c>
      <c r="H30" s="38"/>
      <c r="I30" s="38">
        <f ca="1"/>
        <v>-2</v>
      </c>
      <c r="J30" s="38"/>
      <c r="K30" s="40">
        <f ca="1"/>
        <v>1</v>
      </c>
      <c r="M30" s="40">
        <f ca="1"/>
        <v>1</v>
      </c>
      <c r="O30" s="41">
        <v>3.5483197662284915E-3</v>
      </c>
      <c r="P30" s="41">
        <v>1.1118832522585054E-2</v>
      </c>
      <c r="Q30" s="41">
        <v>2.4551927326295075E-3</v>
      </c>
      <c r="R30" s="41">
        <v>1.060606060606073E-2</v>
      </c>
      <c r="S30" s="41">
        <v>3.8177046051062202E-3</v>
      </c>
      <c r="V30" s="41"/>
      <c r="W30" s="41"/>
      <c r="X30" s="41"/>
      <c r="Y30" s="41"/>
      <c r="Z30" s="41"/>
    </row>
    <row r="31" spans="2:26" x14ac:dyDescent="0.5">
      <c r="B31" s="35">
        <v>2.8254157929959556E-2</v>
      </c>
      <c r="C31" s="35">
        <v>3.4456324686142459E-2</v>
      </c>
      <c r="D31" s="35">
        <v>1.5181600595380651E-2</v>
      </c>
      <c r="E31" s="35"/>
      <c r="G31" s="39">
        <f ca="1"/>
        <v>4</v>
      </c>
      <c r="H31" s="38"/>
      <c r="I31" s="38">
        <f ca="1"/>
        <v>2</v>
      </c>
      <c r="J31" s="38"/>
      <c r="K31" s="40">
        <f ca="1"/>
        <v>2</v>
      </c>
      <c r="M31" s="40">
        <f ca="1"/>
        <v>2</v>
      </c>
      <c r="O31" s="41">
        <v>-2.7038269550747618E-3</v>
      </c>
      <c r="P31" s="41">
        <v>1.3745704467353903E-3</v>
      </c>
      <c r="Q31" s="41">
        <v>-8.5721283370071566E-3</v>
      </c>
      <c r="R31" s="41">
        <v>4.8725637181410431E-3</v>
      </c>
      <c r="S31" s="41">
        <v>-7.130972189208773E-4</v>
      </c>
      <c r="V31" s="41"/>
      <c r="W31" s="41"/>
      <c r="X31" s="41"/>
      <c r="Y31" s="41"/>
      <c r="Z31" s="41"/>
    </row>
    <row r="32" spans="2:26" x14ac:dyDescent="0.5">
      <c r="B32" s="35">
        <v>2.4206938874570483E-2</v>
      </c>
      <c r="C32" s="35">
        <v>1.924483889580153E-2</v>
      </c>
      <c r="D32" s="35">
        <v>3.1862012394178851E-2</v>
      </c>
      <c r="E32" s="35"/>
      <c r="G32" s="39">
        <f ca="1"/>
        <v>4</v>
      </c>
      <c r="H32" s="38"/>
      <c r="I32" s="38">
        <f ca="1"/>
        <v>2</v>
      </c>
      <c r="J32" s="38"/>
      <c r="K32" s="40">
        <f ca="1"/>
        <v>2</v>
      </c>
      <c r="M32" s="40">
        <f ca="1"/>
        <v>2</v>
      </c>
      <c r="O32" s="41">
        <v>-2.5026068821689673E-3</v>
      </c>
      <c r="P32" s="41">
        <v>1.3726835964309458E-3</v>
      </c>
      <c r="Q32" s="41">
        <v>1.4822134387353358E-3</v>
      </c>
      <c r="R32" s="41">
        <v>-1.0070869078702138E-2</v>
      </c>
      <c r="S32" s="41">
        <v>-1.4272121788773129E-3</v>
      </c>
      <c r="V32" s="41"/>
      <c r="W32" s="41"/>
      <c r="X32" s="41"/>
      <c r="Y32" s="41"/>
      <c r="Z32" s="41"/>
    </row>
    <row r="33" spans="2:26" x14ac:dyDescent="0.5">
      <c r="B33" s="35">
        <v>6.3863097040939287E-4</v>
      </c>
      <c r="C33" s="35">
        <v>1.6703056611189648E-2</v>
      </c>
      <c r="D33" s="35">
        <v>1.2654101022393283E-2</v>
      </c>
      <c r="E33" s="35"/>
      <c r="G33" s="39">
        <f ca="1"/>
        <v>2</v>
      </c>
      <c r="H33" s="38"/>
      <c r="I33" s="38">
        <f ca="1"/>
        <v>1</v>
      </c>
      <c r="J33" s="38"/>
      <c r="K33" s="40">
        <f ca="1"/>
        <v>2</v>
      </c>
      <c r="M33" s="40">
        <f ca="1"/>
        <v>2</v>
      </c>
      <c r="O33" s="41">
        <v>3.3451808488396129E-3</v>
      </c>
      <c r="P33" s="41">
        <v>-2.0562028786840214E-3</v>
      </c>
      <c r="Q33" s="41">
        <v>4.6867291563887914E-3</v>
      </c>
      <c r="R33" s="41">
        <v>1.5071590052750938E-3</v>
      </c>
      <c r="S33" s="41">
        <v>3.7160552644116329E-2</v>
      </c>
      <c r="V33" s="41"/>
      <c r="W33" s="41"/>
      <c r="X33" s="41"/>
      <c r="Y33" s="41"/>
      <c r="Z33" s="41"/>
    </row>
    <row r="34" spans="2:26" x14ac:dyDescent="0.5">
      <c r="B34" s="35">
        <v>7.0220802646066005E-3</v>
      </c>
      <c r="C34" s="35">
        <v>7.8571512121603515E-3</v>
      </c>
      <c r="D34" s="35">
        <v>5.8386096591249714E-3</v>
      </c>
      <c r="E34" s="35"/>
      <c r="G34" s="39">
        <f ca="1"/>
        <v>3</v>
      </c>
      <c r="H34" s="38"/>
      <c r="I34" s="38">
        <f ca="1"/>
        <v>1</v>
      </c>
      <c r="J34" s="38"/>
      <c r="K34" s="40">
        <f ca="1"/>
        <v>2</v>
      </c>
      <c r="M34" s="40">
        <f ca="1"/>
        <v>2</v>
      </c>
      <c r="O34" s="41">
        <v>9.1685767868305845E-3</v>
      </c>
      <c r="P34" s="41">
        <v>2.7472527472527375E-3</v>
      </c>
      <c r="Q34" s="41">
        <v>1.1539405843358885E-2</v>
      </c>
      <c r="R34" s="41">
        <v>9.0293453724603623E-3</v>
      </c>
      <c r="S34" s="41">
        <v>4.3638033991730829E-3</v>
      </c>
      <c r="V34" s="41"/>
      <c r="W34" s="41"/>
      <c r="X34" s="41"/>
      <c r="Y34" s="41"/>
      <c r="Z34" s="41"/>
    </row>
    <row r="35" spans="2:26" x14ac:dyDescent="0.5">
      <c r="B35" s="35">
        <v>6.9731144949289892E-3</v>
      </c>
      <c r="C35" s="35">
        <v>7.7958976653689227E-3</v>
      </c>
      <c r="D35" s="35">
        <v>5.8047181755169763E-3</v>
      </c>
      <c r="E35" s="35"/>
      <c r="G35" s="39">
        <f ca="1"/>
        <v>3</v>
      </c>
      <c r="H35" s="38"/>
      <c r="I35" s="38">
        <f ca="1"/>
        <v>1</v>
      </c>
      <c r="J35" s="38"/>
      <c r="K35" s="40">
        <f ca="1"/>
        <v>2</v>
      </c>
      <c r="M35" s="40">
        <f ca="1"/>
        <v>2</v>
      </c>
      <c r="O35" s="41">
        <v>4.1296716911005671E-3</v>
      </c>
      <c r="P35" s="41">
        <v>-1.2328767123287676E-2</v>
      </c>
      <c r="Q35" s="41">
        <v>-1.2135922330097637E-3</v>
      </c>
      <c r="R35" s="41">
        <v>8.5756897837434565E-3</v>
      </c>
      <c r="S35" s="41">
        <v>-3.8874914246512793E-3</v>
      </c>
      <c r="V35" s="41"/>
      <c r="W35" s="41"/>
      <c r="X35" s="41"/>
      <c r="Y35" s="41"/>
      <c r="Z35" s="41"/>
    </row>
    <row r="36" spans="2:26" x14ac:dyDescent="0.5">
      <c r="B36" s="35">
        <v>9.4427150671272386E-4</v>
      </c>
      <c r="C36" s="35">
        <v>-2.8129424667067138E-3</v>
      </c>
      <c r="D36" s="35">
        <v>-6.3870571621439387E-3</v>
      </c>
      <c r="E36" s="35"/>
      <c r="G36" s="39">
        <f ca="1"/>
        <v>2</v>
      </c>
      <c r="H36" s="38"/>
      <c r="I36" s="38">
        <f ca="1"/>
        <v>1</v>
      </c>
      <c r="J36" s="38"/>
      <c r="K36" s="40">
        <f ca="1"/>
        <v>2</v>
      </c>
      <c r="M36" s="40">
        <f ca="1"/>
        <v>2</v>
      </c>
      <c r="O36" s="41">
        <v>6.9915689903350398E-3</v>
      </c>
      <c r="P36" s="41">
        <v>-1.3869625520110951E-3</v>
      </c>
      <c r="Q36" s="41">
        <v>-1.944106925880873E-3</v>
      </c>
      <c r="R36" s="41">
        <v>4.8059149722736727E-3</v>
      </c>
      <c r="S36" s="41">
        <v>-1.8365472910927272E-3</v>
      </c>
      <c r="V36" s="41"/>
      <c r="W36" s="41"/>
      <c r="X36" s="41"/>
      <c r="Y36" s="41"/>
      <c r="Z36" s="41"/>
    </row>
    <row r="37" spans="2:26" x14ac:dyDescent="0.5">
      <c r="B37" s="35">
        <v>-8.8050945365902855E-3</v>
      </c>
      <c r="C37" s="35">
        <v>6.346915897444072E-3</v>
      </c>
      <c r="D37" s="35">
        <v>-1.9655847574122642E-3</v>
      </c>
      <c r="E37" s="35"/>
      <c r="G37" s="39">
        <f ca="1"/>
        <v>1</v>
      </c>
      <c r="H37" s="38"/>
      <c r="I37" s="38">
        <f ca="1"/>
        <v>-1</v>
      </c>
      <c r="J37" s="38"/>
      <c r="K37" s="40">
        <f ca="1"/>
        <v>1</v>
      </c>
      <c r="M37" s="40">
        <f ca="1"/>
        <v>2</v>
      </c>
      <c r="O37" s="41">
        <v>-1.3886052685317507E-2</v>
      </c>
      <c r="P37" s="41">
        <v>-2.7777777777778789E-3</v>
      </c>
      <c r="Q37" s="41">
        <v>-6.5741417092769483E-3</v>
      </c>
      <c r="R37" s="41">
        <v>-3.67917586460631E-3</v>
      </c>
      <c r="S37" s="41">
        <v>1.517939282428693E-2</v>
      </c>
      <c r="V37" s="41"/>
      <c r="W37" s="41"/>
      <c r="X37" s="41"/>
      <c r="Y37" s="41"/>
      <c r="Z37" s="41"/>
    </row>
    <row r="38" spans="2:26" x14ac:dyDescent="0.5">
      <c r="B38" s="35">
        <v>-6.3445489881086559E-4</v>
      </c>
      <c r="C38" s="35">
        <v>2.102488733231489E-3</v>
      </c>
      <c r="D38" s="35">
        <v>-3.8680055198045959E-3</v>
      </c>
      <c r="E38" s="35"/>
      <c r="G38" s="39">
        <f ca="1"/>
        <v>2</v>
      </c>
      <c r="H38" s="38"/>
      <c r="I38" s="38">
        <f ca="1"/>
        <v>1</v>
      </c>
      <c r="J38" s="38"/>
      <c r="K38" s="40">
        <f ca="1"/>
        <v>2</v>
      </c>
      <c r="M38" s="40">
        <f ca="1"/>
        <v>2</v>
      </c>
      <c r="O38" s="41">
        <v>-2.195071443363017E-2</v>
      </c>
      <c r="P38" s="41">
        <v>-8.3565459610027704E-3</v>
      </c>
      <c r="Q38" s="41">
        <v>-1.7647058823529349E-2</v>
      </c>
      <c r="R38" s="41">
        <v>-1.994091580502233E-2</v>
      </c>
      <c r="S38" s="41">
        <v>9.9682827367466587E-3</v>
      </c>
      <c r="V38" s="41"/>
      <c r="W38" s="41"/>
      <c r="X38" s="41"/>
      <c r="Y38" s="41"/>
      <c r="Z38" s="41"/>
    </row>
    <row r="39" spans="2:26" x14ac:dyDescent="0.5">
      <c r="B39" s="35">
        <v>6.9841039100289048E-3</v>
      </c>
      <c r="C39" s="35">
        <v>3.4964488955944173E-3</v>
      </c>
      <c r="D39" s="35">
        <v>-8.3003605473953579E-3</v>
      </c>
      <c r="E39" s="35"/>
      <c r="G39" s="39">
        <f ca="1"/>
        <v>3</v>
      </c>
      <c r="H39" s="38"/>
      <c r="I39" s="38">
        <f ca="1"/>
        <v>1</v>
      </c>
      <c r="J39" s="38"/>
      <c r="K39" s="40">
        <f ca="1"/>
        <v>2</v>
      </c>
      <c r="M39" s="40">
        <f ca="1"/>
        <v>2</v>
      </c>
      <c r="O39" s="41">
        <v>-1.9267414778742276E-2</v>
      </c>
      <c r="P39" s="41">
        <v>2.8089887640447841E-3</v>
      </c>
      <c r="Q39" s="41">
        <v>-6.2375249500997709E-3</v>
      </c>
      <c r="R39" s="41">
        <v>-1.1303692539562871E-2</v>
      </c>
      <c r="S39" s="41">
        <v>-2.0637056976222534E-2</v>
      </c>
      <c r="V39" s="41"/>
      <c r="W39" s="41"/>
      <c r="X39" s="41"/>
      <c r="Y39" s="41"/>
      <c r="Z39" s="41"/>
    </row>
    <row r="40" spans="2:26" x14ac:dyDescent="0.5">
      <c r="B40" s="35">
        <v>6.9356645084168722E-3</v>
      </c>
      <c r="C40" s="35">
        <v>3.4842663364105242E-3</v>
      </c>
      <c r="D40" s="35">
        <v>-2.2541135914270982E-2</v>
      </c>
      <c r="E40" s="35"/>
      <c r="G40" s="39">
        <f ca="1"/>
        <v>3</v>
      </c>
      <c r="H40" s="38"/>
      <c r="I40" s="38">
        <f ca="1"/>
        <v>1</v>
      </c>
      <c r="J40" s="38"/>
      <c r="K40" s="40">
        <f ca="1"/>
        <v>2</v>
      </c>
      <c r="M40" s="40">
        <f ca="1"/>
        <v>2</v>
      </c>
      <c r="O40" s="41">
        <v>-2.4827288428324712E-2</v>
      </c>
      <c r="P40" s="41">
        <v>-4.3417366946778668E-2</v>
      </c>
      <c r="Q40" s="41">
        <v>-5.0213406979662256E-3</v>
      </c>
      <c r="R40" s="41">
        <v>-9.9085365853657237E-3</v>
      </c>
      <c r="S40" s="41">
        <v>9.8488318827301136E-3</v>
      </c>
      <c r="V40" s="41"/>
      <c r="W40" s="41"/>
      <c r="X40" s="41"/>
      <c r="Y40" s="41"/>
      <c r="Z40" s="41"/>
    </row>
    <row r="41" spans="2:26" x14ac:dyDescent="0.5">
      <c r="B41" s="35">
        <v>7.2009872408900222E-3</v>
      </c>
      <c r="C41" s="35">
        <v>6.2499490265419677E-3</v>
      </c>
      <c r="D41" s="35">
        <v>-3.7136383391979888E-2</v>
      </c>
      <c r="E41" s="35"/>
      <c r="G41" s="39">
        <f ca="1"/>
        <v>3</v>
      </c>
      <c r="H41" s="38"/>
      <c r="I41" s="38">
        <f ca="1"/>
        <v>1</v>
      </c>
      <c r="J41" s="38"/>
      <c r="K41" s="40">
        <f ca="1"/>
        <v>2</v>
      </c>
      <c r="M41" s="40">
        <f ca="1"/>
        <v>2</v>
      </c>
      <c r="O41" s="41">
        <v>1.9924728802302338E-2</v>
      </c>
      <c r="P41" s="41">
        <v>3.6603221083455484E-3</v>
      </c>
      <c r="Q41" s="41">
        <v>3.4822104466313286E-2</v>
      </c>
      <c r="R41" s="41">
        <v>1.0392609699769073E-2</v>
      </c>
      <c r="S41" s="41">
        <v>1.9959174415967285E-2</v>
      </c>
      <c r="V41" s="41"/>
      <c r="W41" s="41"/>
      <c r="X41" s="41"/>
      <c r="Y41" s="41"/>
      <c r="Z41" s="41"/>
    </row>
    <row r="42" spans="2:26" x14ac:dyDescent="0.5">
      <c r="B42" s="35">
        <v>1.2434254822186741E-3</v>
      </c>
      <c r="C42" s="35">
        <v>-1.1732298925104523E-2</v>
      </c>
      <c r="D42" s="35">
        <v>-3.6526744448632797E-2</v>
      </c>
      <c r="E42" s="35"/>
      <c r="G42" s="39">
        <f ca="1"/>
        <v>2</v>
      </c>
      <c r="H42" s="38"/>
      <c r="I42" s="38">
        <f ca="1"/>
        <v>1</v>
      </c>
      <c r="J42" s="38"/>
      <c r="K42" s="40">
        <f ca="1"/>
        <v>2</v>
      </c>
      <c r="M42" s="40">
        <f ca="1"/>
        <v>2</v>
      </c>
      <c r="O42" s="41">
        <v>4.3412198827885717E-4</v>
      </c>
      <c r="P42" s="41">
        <v>-2.9175784099197744E-2</v>
      </c>
      <c r="Q42" s="41">
        <v>6.0960741282614084E-3</v>
      </c>
      <c r="R42" s="41">
        <v>4.5714285714284486E-3</v>
      </c>
      <c r="S42" s="41">
        <v>-1.3342228152101177E-3</v>
      </c>
      <c r="V42" s="41"/>
      <c r="W42" s="41"/>
      <c r="X42" s="41"/>
      <c r="Y42" s="41"/>
      <c r="Z42" s="41"/>
    </row>
    <row r="43" spans="2:26" x14ac:dyDescent="0.5">
      <c r="B43" s="35">
        <v>-2.018014748861352E-2</v>
      </c>
      <c r="C43" s="35">
        <v>9.776663117383233E-3</v>
      </c>
      <c r="D43" s="35">
        <v>5.5559993417255704E-2</v>
      </c>
      <c r="E43" s="35"/>
      <c r="G43" s="39">
        <f ca="1"/>
        <v>1</v>
      </c>
      <c r="H43" s="38"/>
      <c r="I43" s="38">
        <f ca="1"/>
        <v>-2</v>
      </c>
      <c r="J43" s="38"/>
      <c r="K43" s="40">
        <f ca="1"/>
        <v>1</v>
      </c>
      <c r="M43" s="40">
        <f ca="1"/>
        <v>1</v>
      </c>
      <c r="O43" s="41">
        <v>-1.5187676285528529E-3</v>
      </c>
      <c r="P43" s="41">
        <v>0</v>
      </c>
      <c r="Q43" s="41">
        <v>-1.4541929229276995E-3</v>
      </c>
      <c r="R43" s="41">
        <v>-7.5843761850580282E-4</v>
      </c>
      <c r="S43" s="41">
        <v>8.0160320641282645E-3</v>
      </c>
      <c r="V43" s="41"/>
      <c r="W43" s="41"/>
      <c r="X43" s="41"/>
      <c r="Y43" s="41"/>
      <c r="Z43" s="41"/>
    </row>
    <row r="44" spans="2:26" x14ac:dyDescent="0.5">
      <c r="B44" s="35">
        <v>6.0203900057029802E-3</v>
      </c>
      <c r="C44" s="35">
        <v>-6.2241299945180462E-3</v>
      </c>
      <c r="D44" s="35">
        <v>-1.3923605154859797E-2</v>
      </c>
      <c r="E44" s="35"/>
      <c r="G44" s="39">
        <f ca="1"/>
        <v>3</v>
      </c>
      <c r="H44" s="38"/>
      <c r="I44" s="38">
        <f ca="1"/>
        <v>1</v>
      </c>
      <c r="J44" s="38"/>
      <c r="K44" s="40">
        <f ca="1"/>
        <v>2</v>
      </c>
      <c r="M44" s="40">
        <f ca="1"/>
        <v>2</v>
      </c>
      <c r="O44" s="41">
        <v>1.825293350717061E-2</v>
      </c>
      <c r="P44" s="41">
        <v>6.0105184072125617E-3</v>
      </c>
      <c r="Q44" s="41">
        <v>2.766990291262128E-2</v>
      </c>
      <c r="R44" s="41">
        <v>1.5180265654648917E-2</v>
      </c>
      <c r="S44" s="41">
        <v>3.7552462999779213E-3</v>
      </c>
      <c r="V44" s="41"/>
      <c r="W44" s="41"/>
      <c r="X44" s="41"/>
      <c r="Y44" s="41"/>
      <c r="Z44" s="41"/>
    </row>
    <row r="45" spans="2:26" x14ac:dyDescent="0.5">
      <c r="B45" s="35">
        <v>1.8582553614172381E-2</v>
      </c>
      <c r="C45" s="35">
        <v>-2.0876849552005194E-2</v>
      </c>
      <c r="D45" s="35">
        <v>-5.4805503791801602E-3</v>
      </c>
      <c r="E45" s="35"/>
      <c r="G45" s="39">
        <f ca="1"/>
        <v>4</v>
      </c>
      <c r="H45" s="38"/>
      <c r="I45" s="38">
        <f ca="1"/>
        <v>2</v>
      </c>
      <c r="J45" s="38"/>
      <c r="K45" s="40">
        <f ca="1"/>
        <v>2</v>
      </c>
      <c r="M45" s="40">
        <f ca="1"/>
        <v>2</v>
      </c>
      <c r="O45" s="41">
        <v>3.8412291933418441E-3</v>
      </c>
      <c r="P45" s="41">
        <v>1.4189693801344161E-2</v>
      </c>
      <c r="Q45" s="41">
        <v>-1.6532829475673139E-2</v>
      </c>
      <c r="R45" s="41">
        <v>1.1962616822429828E-2</v>
      </c>
      <c r="S45" s="41">
        <v>1.7605633802817433E-3</v>
      </c>
      <c r="V45" s="41"/>
      <c r="W45" s="41"/>
      <c r="X45" s="41"/>
      <c r="Y45" s="41"/>
      <c r="Z45" s="41"/>
    </row>
    <row r="46" spans="2:26" x14ac:dyDescent="0.5">
      <c r="B46" s="35">
        <v>1.5151625555271275E-2</v>
      </c>
      <c r="C46" s="35">
        <v>1.5636122651645268E-2</v>
      </c>
      <c r="D46" s="35">
        <v>6.5823507719906527E-3</v>
      </c>
      <c r="E46" s="35"/>
      <c r="G46" s="39">
        <f ca="1"/>
        <v>4</v>
      </c>
      <c r="H46" s="38"/>
      <c r="I46" s="38">
        <f ca="1"/>
        <v>1</v>
      </c>
      <c r="J46" s="38"/>
      <c r="K46" s="40">
        <f ca="1"/>
        <v>2</v>
      </c>
      <c r="M46" s="40">
        <f ca="1"/>
        <v>2</v>
      </c>
      <c r="O46" s="41">
        <v>-3.1887755102040227E-3</v>
      </c>
      <c r="P46" s="41">
        <v>-2.945508100147376E-3</v>
      </c>
      <c r="Q46" s="41">
        <v>7.2046109510082168E-4</v>
      </c>
      <c r="R46" s="41">
        <v>-2.2164758034723953E-3</v>
      </c>
      <c r="S46" s="41">
        <v>1.098418277680091E-3</v>
      </c>
      <c r="V46" s="41"/>
      <c r="W46" s="41"/>
      <c r="X46" s="41"/>
      <c r="Y46" s="41"/>
      <c r="Z46" s="41"/>
    </row>
    <row r="47" spans="2:26" x14ac:dyDescent="0.5">
      <c r="B47" s="35">
        <v>-2.4367807233576233E-3</v>
      </c>
      <c r="C47" s="35">
        <v>2.4492621261001046E-2</v>
      </c>
      <c r="D47" s="35">
        <v>1.1348675022002874E-2</v>
      </c>
      <c r="E47" s="35"/>
      <c r="G47" s="39">
        <f ca="1"/>
        <v>2</v>
      </c>
      <c r="H47" s="38"/>
      <c r="I47" s="38">
        <f ca="1"/>
        <v>-1</v>
      </c>
      <c r="J47" s="38"/>
      <c r="K47" s="40">
        <f ca="1"/>
        <v>1</v>
      </c>
      <c r="M47" s="40">
        <f ca="1"/>
        <v>2</v>
      </c>
      <c r="O47" s="41">
        <v>1.9407123053956088E-2</v>
      </c>
      <c r="P47" s="41">
        <v>2.2895125553914264E-2</v>
      </c>
      <c r="Q47" s="41">
        <v>-4.0796736261099475E-3</v>
      </c>
      <c r="R47" s="41">
        <v>1.9252128841170002E-2</v>
      </c>
      <c r="S47" s="41">
        <v>-4.1694096993636354E-3</v>
      </c>
      <c r="V47" s="41"/>
      <c r="W47" s="41"/>
      <c r="X47" s="41"/>
      <c r="Y47" s="41"/>
      <c r="Z47" s="41"/>
    </row>
    <row r="48" spans="2:26" x14ac:dyDescent="0.5">
      <c r="B48" s="35">
        <v>1.3129756838569762E-2</v>
      </c>
      <c r="C48" s="35">
        <v>6.14771740950526E-3</v>
      </c>
      <c r="D48" s="35">
        <v>-6.2817185179270596E-2</v>
      </c>
      <c r="E48" s="35"/>
      <c r="G48" s="39">
        <f ca="1"/>
        <v>4</v>
      </c>
      <c r="H48" s="38"/>
      <c r="I48" s="38">
        <f ca="1"/>
        <v>1</v>
      </c>
      <c r="J48" s="38"/>
      <c r="K48" s="40">
        <f ca="1"/>
        <v>2</v>
      </c>
      <c r="M48" s="40">
        <f ca="1"/>
        <v>2</v>
      </c>
      <c r="O48" s="41">
        <v>-5.4393305439329742E-3</v>
      </c>
      <c r="P48" s="41">
        <v>1.4440433212996373E-2</v>
      </c>
      <c r="Q48" s="41">
        <v>-1.7108433734939754E-2</v>
      </c>
      <c r="R48" s="41">
        <v>-8.3545223392662571E-3</v>
      </c>
      <c r="S48" s="41">
        <v>-1.8069634200088114E-2</v>
      </c>
      <c r="V48" s="41"/>
      <c r="W48" s="41"/>
      <c r="X48" s="41"/>
      <c r="Y48" s="41"/>
      <c r="Z48" s="41"/>
    </row>
    <row r="49" spans="2:26" x14ac:dyDescent="0.5">
      <c r="B49" s="35">
        <v>1.8987253763853573E-2</v>
      </c>
      <c r="C49" s="35">
        <v>-1.3577745478866809E-2</v>
      </c>
      <c r="D49" s="35">
        <v>1.02285302085936E-3</v>
      </c>
      <c r="E49" s="35"/>
      <c r="G49" s="39">
        <f ca="1"/>
        <v>4</v>
      </c>
      <c r="H49" s="38"/>
      <c r="I49" s="38">
        <f ca="1"/>
        <v>2</v>
      </c>
      <c r="J49" s="38"/>
      <c r="K49" s="40">
        <f ca="1"/>
        <v>2</v>
      </c>
      <c r="M49" s="40">
        <f ca="1"/>
        <v>2</v>
      </c>
      <c r="O49" s="41">
        <v>2.1665965502734474E-2</v>
      </c>
      <c r="P49" s="41">
        <v>2.4199288256227636E-2</v>
      </c>
      <c r="Q49" s="41">
        <v>1.789654327040946E-2</v>
      </c>
      <c r="R49" s="41">
        <v>2.0512820512820662E-2</v>
      </c>
      <c r="S49" s="41">
        <v>3.1418312387792025E-3</v>
      </c>
      <c r="V49" s="41"/>
      <c r="W49" s="41"/>
      <c r="X49" s="41"/>
      <c r="Y49" s="41"/>
      <c r="Z49" s="41"/>
    </row>
    <row r="50" spans="2:26" x14ac:dyDescent="0.5">
      <c r="B50" s="35">
        <v>2.3662229668455215E-3</v>
      </c>
      <c r="C50" s="35">
        <v>2.0646388140028726E-3</v>
      </c>
      <c r="D50" s="35">
        <v>3.2658230262903043E-3</v>
      </c>
      <c r="E50" s="35"/>
      <c r="G50" s="39">
        <f ca="1"/>
        <v>3</v>
      </c>
      <c r="H50" s="38"/>
      <c r="I50" s="38">
        <f ca="1"/>
        <v>1</v>
      </c>
      <c r="J50" s="38"/>
      <c r="K50" s="40">
        <f ca="1"/>
        <v>2</v>
      </c>
      <c r="M50" s="40">
        <f ca="1"/>
        <v>2</v>
      </c>
      <c r="O50" s="41">
        <v>-1.0912085649577907E-2</v>
      </c>
      <c r="P50" s="41">
        <v>-2.1542738012508722E-2</v>
      </c>
      <c r="Q50" s="41">
        <v>-7.225433526011682E-3</v>
      </c>
      <c r="R50" s="41">
        <v>-1.5434314429289331E-2</v>
      </c>
      <c r="S50" s="41">
        <v>8.0536912751678624E-3</v>
      </c>
      <c r="V50" s="41"/>
      <c r="W50" s="41"/>
      <c r="X50" s="41"/>
      <c r="Y50" s="41"/>
      <c r="Z50" s="41"/>
    </row>
    <row r="51" spans="2:26" x14ac:dyDescent="0.5">
      <c r="B51" s="35">
        <v>6.7866488884504861E-3</v>
      </c>
      <c r="C51" s="35">
        <v>-1.7170404030156461E-2</v>
      </c>
      <c r="D51" s="35">
        <v>3.2551921448287224E-3</v>
      </c>
      <c r="E51" s="35"/>
      <c r="G51" s="39">
        <f ca="1"/>
        <v>3</v>
      </c>
      <c r="H51" s="38"/>
      <c r="I51" s="38">
        <f ca="1"/>
        <v>1</v>
      </c>
      <c r="J51" s="38"/>
      <c r="K51" s="40">
        <f ca="1"/>
        <v>2</v>
      </c>
      <c r="M51" s="40">
        <f ca="1"/>
        <v>2</v>
      </c>
      <c r="O51" s="41">
        <v>1.0407993338885646E-3</v>
      </c>
      <c r="P51" s="41">
        <v>-1.2784090909090939E-2</v>
      </c>
      <c r="Q51" s="41">
        <v>8.9762251334304377E-3</v>
      </c>
      <c r="R51" s="41">
        <v>1.8228217280349401E-3</v>
      </c>
      <c r="S51" s="41">
        <v>6.8797159343099157E-3</v>
      </c>
      <c r="V51" s="41"/>
      <c r="W51" s="41"/>
      <c r="X51" s="41"/>
      <c r="Y51" s="41"/>
      <c r="Z51" s="41"/>
    </row>
    <row r="52" spans="2:26" x14ac:dyDescent="0.5">
      <c r="B52" s="35">
        <v>1.260256624162559E-2</v>
      </c>
      <c r="C52" s="35">
        <v>-1.1180773406760602E-2</v>
      </c>
      <c r="D52" s="35">
        <v>3.431737746982999E-2</v>
      </c>
      <c r="E52" s="35"/>
      <c r="G52" s="39">
        <f ca="1"/>
        <v>4</v>
      </c>
      <c r="H52" s="38"/>
      <c r="I52" s="38">
        <f ca="1"/>
        <v>1</v>
      </c>
      <c r="J52" s="38"/>
      <c r="K52" s="40">
        <f ca="1"/>
        <v>2</v>
      </c>
      <c r="M52" s="40">
        <f ca="1"/>
        <v>2</v>
      </c>
      <c r="O52" s="41">
        <v>1.0397171969224406E-2</v>
      </c>
      <c r="P52" s="41">
        <v>1.4388489208632116E-3</v>
      </c>
      <c r="Q52" s="41">
        <v>1.2022120702090966E-3</v>
      </c>
      <c r="R52" s="41">
        <v>3.2751091703056012E-3</v>
      </c>
      <c r="S52" s="41">
        <v>3.5265594004849632E-3</v>
      </c>
      <c r="V52" s="41"/>
      <c r="W52" s="41"/>
      <c r="X52" s="41"/>
      <c r="Y52" s="41"/>
      <c r="Z52" s="41"/>
    </row>
    <row r="53" spans="2:26" x14ac:dyDescent="0.5">
      <c r="B53" s="35">
        <v>5.7888564334152015E-4</v>
      </c>
      <c r="C53" s="35">
        <v>-1.5547833710820469E-2</v>
      </c>
      <c r="D53" s="35">
        <v>1.1540778503915661E-4</v>
      </c>
      <c r="E53" s="35"/>
      <c r="G53" s="39">
        <f ca="1"/>
        <v>2</v>
      </c>
      <c r="H53" s="38"/>
      <c r="I53" s="38">
        <f ca="1"/>
        <v>1</v>
      </c>
      <c r="J53" s="38"/>
      <c r="K53" s="40">
        <f ca="1"/>
        <v>2</v>
      </c>
      <c r="M53" s="40">
        <f ca="1"/>
        <v>2</v>
      </c>
      <c r="O53" s="41">
        <v>2.346161761679344E-2</v>
      </c>
      <c r="P53" s="41">
        <v>-7.1839080459770166E-3</v>
      </c>
      <c r="Q53" s="41">
        <v>6.9644572526417203E-3</v>
      </c>
      <c r="R53" s="41">
        <v>2.103735944867613E-2</v>
      </c>
      <c r="S53" s="41">
        <v>2.5697342411596713E-2</v>
      </c>
      <c r="V53" s="41"/>
      <c r="W53" s="41"/>
      <c r="X53" s="41"/>
      <c r="Y53" s="41"/>
      <c r="Z53" s="41"/>
    </row>
    <row r="54" spans="2:26" x14ac:dyDescent="0.5">
      <c r="B54" s="35">
        <v>-1.6488301120191284E-2</v>
      </c>
      <c r="C54" s="35">
        <v>-2.0100641546218379E-2</v>
      </c>
      <c r="D54" s="35">
        <v>-6.9351634602273116E-2</v>
      </c>
      <c r="E54" s="35"/>
      <c r="G54" s="39">
        <f ca="1"/>
        <v>1</v>
      </c>
      <c r="H54" s="38"/>
      <c r="I54" s="38">
        <f ca="1"/>
        <v>-1</v>
      </c>
      <c r="J54" s="38"/>
      <c r="K54" s="40">
        <f ca="1"/>
        <v>1</v>
      </c>
      <c r="M54" s="40">
        <f ca="1"/>
        <v>1</v>
      </c>
      <c r="O54" s="41">
        <v>9.8532073195254366E-3</v>
      </c>
      <c r="P54" s="41">
        <v>2.6772793053545518E-2</v>
      </c>
      <c r="Q54" s="41">
        <v>-1.4309563558312366E-3</v>
      </c>
      <c r="R54" s="41">
        <v>-6.0390763765540978E-3</v>
      </c>
      <c r="S54" s="41">
        <v>-1.3062098501070651E-2</v>
      </c>
      <c r="V54" s="41"/>
      <c r="W54" s="41"/>
      <c r="X54" s="41"/>
      <c r="Y54" s="41"/>
      <c r="Z54" s="41"/>
    </row>
    <row r="55" spans="2:26" x14ac:dyDescent="0.5">
      <c r="B55" s="35">
        <v>-2.911753457673949E-2</v>
      </c>
      <c r="C55" s="35">
        <v>-3.5897234860758798E-2</v>
      </c>
      <c r="D55" s="35">
        <v>4.255319350322595E-2</v>
      </c>
      <c r="E55" s="35"/>
      <c r="G55" s="39">
        <f ca="1"/>
        <v>1</v>
      </c>
      <c r="H55" s="38"/>
      <c r="I55" s="38">
        <f ca="1"/>
        <v>-2</v>
      </c>
      <c r="J55" s="38"/>
      <c r="K55" s="40">
        <f ca="1"/>
        <v>1</v>
      </c>
      <c r="M55" s="40">
        <f ca="1"/>
        <v>1</v>
      </c>
      <c r="O55" s="41">
        <v>-1.6925527678215868E-2</v>
      </c>
      <c r="P55" s="41">
        <v>3.3826638477801207E-2</v>
      </c>
      <c r="Q55" s="41">
        <v>1.0986386434201023E-2</v>
      </c>
      <c r="R55" s="41">
        <v>2.5017869907075774E-3</v>
      </c>
      <c r="S55" s="41">
        <v>2.169668040790107E-4</v>
      </c>
      <c r="V55" s="41"/>
      <c r="W55" s="41"/>
      <c r="X55" s="41"/>
      <c r="Y55" s="41"/>
      <c r="Z55" s="41"/>
    </row>
    <row r="56" spans="2:26" x14ac:dyDescent="0.5">
      <c r="B56" s="35">
        <v>-5.6952575627359003E-2</v>
      </c>
      <c r="C56" s="35">
        <v>3.7992699856035372E-3</v>
      </c>
      <c r="D56" s="35">
        <v>-5.7000067909643182E-2</v>
      </c>
      <c r="E56" s="35"/>
      <c r="G56" s="39">
        <f ca="1"/>
        <v>1</v>
      </c>
      <c r="H56" s="38"/>
      <c r="I56" s="38">
        <f ca="1"/>
        <v>-4</v>
      </c>
      <c r="J56" s="38"/>
      <c r="K56" s="40">
        <f ca="1"/>
        <v>1</v>
      </c>
      <c r="M56" s="40">
        <f ca="1"/>
        <v>1</v>
      </c>
      <c r="O56" s="41">
        <v>-7.6969819728579525E-3</v>
      </c>
      <c r="P56" s="41">
        <v>-1.9086571233810412E-2</v>
      </c>
      <c r="Q56" s="41">
        <v>-4.0160642570281624E-3</v>
      </c>
      <c r="R56" s="41">
        <v>-1.7112299465240732E-2</v>
      </c>
      <c r="S56" s="41">
        <v>6.5075921908894774E-3</v>
      </c>
      <c r="V56" s="41"/>
      <c r="W56" s="41"/>
      <c r="X56" s="41"/>
      <c r="Y56" s="41"/>
      <c r="Z56" s="41"/>
    </row>
    <row r="57" spans="2:26" x14ac:dyDescent="0.5">
      <c r="B57" s="35">
        <v>1.766792730307043E-2</v>
      </c>
      <c r="C57" s="35">
        <v>3.5579144605932145E-2</v>
      </c>
      <c r="D57" s="35">
        <v>1.6194591578293505E-3</v>
      </c>
      <c r="E57" s="35"/>
      <c r="G57" s="39">
        <f ca="1"/>
        <v>4</v>
      </c>
      <c r="H57" s="38"/>
      <c r="I57" s="38">
        <f ca="1"/>
        <v>2</v>
      </c>
      <c r="J57" s="38"/>
      <c r="K57" s="40">
        <f ca="1"/>
        <v>2</v>
      </c>
      <c r="M57" s="40">
        <f ca="1"/>
        <v>2</v>
      </c>
      <c r="O57" s="41">
        <v>0</v>
      </c>
      <c r="P57" s="41">
        <v>-2.5017373175816648E-2</v>
      </c>
      <c r="Q57" s="41">
        <v>-1.8975332068310591E-3</v>
      </c>
      <c r="R57" s="41">
        <v>-7.6169749727963421E-3</v>
      </c>
      <c r="S57" s="41">
        <v>-1.1206896551724133E-2</v>
      </c>
      <c r="V57" s="41"/>
      <c r="W57" s="41"/>
      <c r="X57" s="41"/>
      <c r="Y57" s="41"/>
      <c r="Z57" s="41"/>
    </row>
    <row r="58" spans="2:26" x14ac:dyDescent="0.5">
      <c r="B58" s="35">
        <v>9.7853231349802616E-3</v>
      </c>
      <c r="C58" s="35">
        <v>5.1169643234463269E-3</v>
      </c>
      <c r="D58" s="35">
        <v>1.8856029179068701E-2</v>
      </c>
      <c r="E58" s="35"/>
      <c r="G58" s="39">
        <f ca="1"/>
        <v>3</v>
      </c>
      <c r="H58" s="38"/>
      <c r="I58" s="38">
        <f ca="1"/>
        <v>1</v>
      </c>
      <c r="J58" s="38"/>
      <c r="K58" s="40">
        <f ca="1"/>
        <v>2</v>
      </c>
      <c r="M58" s="40">
        <f ca="1"/>
        <v>2</v>
      </c>
      <c r="O58" s="41">
        <v>7.348438456827866E-3</v>
      </c>
      <c r="P58" s="41">
        <v>-6.4148253741981298E-3</v>
      </c>
      <c r="Q58" s="41">
        <v>3.0893536121674448E-3</v>
      </c>
      <c r="R58" s="41">
        <v>3.6549707602318016E-4</v>
      </c>
      <c r="S58" s="41">
        <v>-8.2824760244114559E-3</v>
      </c>
      <c r="V58" s="41"/>
      <c r="W58" s="41"/>
      <c r="X58" s="41"/>
      <c r="Y58" s="41"/>
      <c r="Z58" s="41"/>
    </row>
    <row r="59" spans="2:26" x14ac:dyDescent="0.5">
      <c r="B59" s="35">
        <v>9.6904984760530777E-3</v>
      </c>
      <c r="C59" s="35">
        <v>-2.5454511333099283E-2</v>
      </c>
      <c r="D59" s="35">
        <v>2.2567044469641973E-2</v>
      </c>
      <c r="E59" s="35"/>
      <c r="G59" s="39">
        <f ca="1"/>
        <v>3</v>
      </c>
      <c r="H59" s="38"/>
      <c r="I59" s="38">
        <f ca="1"/>
        <v>1</v>
      </c>
      <c r="J59" s="38"/>
      <c r="K59" s="40">
        <f ca="1"/>
        <v>2</v>
      </c>
      <c r="M59" s="40">
        <f ca="1"/>
        <v>2</v>
      </c>
      <c r="O59" s="41">
        <v>-7.4974670719352154E-3</v>
      </c>
      <c r="P59" s="41">
        <v>-4.3041606886655703E-3</v>
      </c>
      <c r="Q59" s="41">
        <v>-5.2120350627813394E-3</v>
      </c>
      <c r="R59" s="41">
        <v>-2.1191085129704135E-2</v>
      </c>
      <c r="S59" s="41">
        <v>-9.890109890109855E-3</v>
      </c>
      <c r="V59" s="41"/>
      <c r="W59" s="41"/>
      <c r="X59" s="41"/>
      <c r="Y59" s="41"/>
      <c r="Z59" s="41"/>
    </row>
    <row r="60" spans="2:26" x14ac:dyDescent="0.5">
      <c r="B60" s="35">
        <v>-1.2074259182178304E-2</v>
      </c>
      <c r="C60" s="35">
        <v>1.4924153452395839E-3</v>
      </c>
      <c r="D60" s="35">
        <v>4.2787714991024517E-2</v>
      </c>
      <c r="E60" s="35"/>
      <c r="G60" s="39">
        <f ca="1"/>
        <v>1</v>
      </c>
      <c r="H60" s="38"/>
      <c r="I60" s="38">
        <f ca="1"/>
        <v>-1</v>
      </c>
      <c r="J60" s="38"/>
      <c r="K60" s="40">
        <f ca="1"/>
        <v>1</v>
      </c>
      <c r="M60" s="40">
        <f ca="1"/>
        <v>1</v>
      </c>
      <c r="O60" s="41">
        <v>3.4708044099633906E-3</v>
      </c>
      <c r="P60" s="41">
        <v>5.0432276657059738E-3</v>
      </c>
      <c r="Q60" s="41">
        <v>-1.1193141224100978E-2</v>
      </c>
      <c r="R60" s="41">
        <v>-1.2691302724897269E-2</v>
      </c>
      <c r="S60" s="41">
        <v>-1.5760266370699272E-2</v>
      </c>
      <c r="V60" s="41"/>
      <c r="W60" s="41"/>
      <c r="X60" s="41"/>
      <c r="Y60" s="41"/>
      <c r="Z60" s="41"/>
    </row>
    <row r="61" spans="2:26" x14ac:dyDescent="0.5">
      <c r="B61" s="35">
        <v>9.088014517191656E-3</v>
      </c>
      <c r="C61" s="35">
        <v>4.4710054859748993E-3</v>
      </c>
      <c r="D61" s="35">
        <v>-8.7745708465398753E-3</v>
      </c>
      <c r="E61" s="35"/>
      <c r="G61" s="39">
        <f ca="1"/>
        <v>3</v>
      </c>
      <c r="H61" s="38"/>
      <c r="I61" s="38">
        <f ca="1"/>
        <v>1</v>
      </c>
      <c r="J61" s="38"/>
      <c r="K61" s="40">
        <f ca="1"/>
        <v>2</v>
      </c>
      <c r="M61" s="40">
        <f ca="1"/>
        <v>2</v>
      </c>
      <c r="O61" s="41">
        <v>-2.4415055951169107E-3</v>
      </c>
      <c r="P61" s="41">
        <v>3.5842293906811484E-3</v>
      </c>
      <c r="Q61" s="41">
        <v>-8.6705202312140628E-3</v>
      </c>
      <c r="R61" s="41">
        <v>-3.7807183364846342E-4</v>
      </c>
      <c r="S61" s="41">
        <v>-1.0148849797023018E-2</v>
      </c>
      <c r="V61" s="41"/>
      <c r="W61" s="41"/>
      <c r="X61" s="41"/>
      <c r="Y61" s="41"/>
      <c r="Z61" s="41"/>
    </row>
    <row r="62" spans="2:26" x14ac:dyDescent="0.5">
      <c r="B62" s="35">
        <v>-5.5900475660548565E-3</v>
      </c>
      <c r="C62" s="35">
        <v>-1.4836810727464345E-3</v>
      </c>
      <c r="D62" s="35">
        <v>-6.7464934032799295E-3</v>
      </c>
      <c r="E62" s="35"/>
      <c r="G62" s="39">
        <f ca="1"/>
        <v>2</v>
      </c>
      <c r="H62" s="38"/>
      <c r="I62" s="38">
        <f ca="1"/>
        <v>-1</v>
      </c>
      <c r="J62" s="38"/>
      <c r="K62" s="40">
        <f ca="1"/>
        <v>1</v>
      </c>
      <c r="M62" s="40">
        <f ca="1"/>
        <v>2</v>
      </c>
      <c r="O62" s="41">
        <v>7.7503569243320136E-3</v>
      </c>
      <c r="P62" s="41">
        <v>-8.5714285714285632E-3</v>
      </c>
      <c r="Q62" s="41">
        <v>-3.4013605442175798E-3</v>
      </c>
      <c r="R62" s="41">
        <v>3.7821482602118373E-3</v>
      </c>
      <c r="S62" s="41">
        <v>1.2759170653907415E-2</v>
      </c>
      <c r="V62" s="41"/>
      <c r="W62" s="41"/>
      <c r="X62" s="41"/>
      <c r="Y62" s="41"/>
      <c r="Z62" s="41"/>
    </row>
    <row r="63" spans="2:26" x14ac:dyDescent="0.5">
      <c r="B63" s="35">
        <v>-9.0567942573835936E-3</v>
      </c>
      <c r="C63" s="35">
        <v>-1.4858242072290917E-3</v>
      </c>
      <c r="D63" s="35">
        <v>-3.3352944501412796E-2</v>
      </c>
      <c r="E63" s="35"/>
      <c r="G63" s="39">
        <f ca="1"/>
        <v>1</v>
      </c>
      <c r="H63" s="38"/>
      <c r="I63" s="38">
        <f ca="1"/>
        <v>-1</v>
      </c>
      <c r="J63" s="38"/>
      <c r="K63" s="40">
        <f ca="1"/>
        <v>1</v>
      </c>
      <c r="M63" s="40">
        <f ca="1"/>
        <v>2</v>
      </c>
      <c r="O63" s="41">
        <v>1.0928961748634114E-2</v>
      </c>
      <c r="P63" s="41">
        <v>2.0172910662824117E-2</v>
      </c>
      <c r="Q63" s="41">
        <v>7.0697220867870225E-3</v>
      </c>
      <c r="R63" s="41">
        <v>-4.5214770158251705E-3</v>
      </c>
      <c r="S63" s="41">
        <v>-6.074240719910029E-3</v>
      </c>
      <c r="V63" s="41"/>
      <c r="W63" s="41"/>
      <c r="X63" s="41"/>
      <c r="Y63" s="41"/>
      <c r="Z63" s="41"/>
    </row>
    <row r="64" spans="2:26" x14ac:dyDescent="0.5">
      <c r="B64" s="35">
        <v>-3.151599667001026E-2</v>
      </c>
      <c r="C64" s="35">
        <v>7.4404835163544014E-4</v>
      </c>
      <c r="D64" s="35">
        <v>4.6891746579229787E-2</v>
      </c>
      <c r="E64" s="35"/>
      <c r="G64" s="39">
        <f ca="1"/>
        <v>1</v>
      </c>
      <c r="H64" s="38"/>
      <c r="I64" s="38">
        <f ca="1"/>
        <v>-2</v>
      </c>
      <c r="J64" s="38"/>
      <c r="K64" s="40">
        <f ca="1"/>
        <v>1</v>
      </c>
      <c r="M64" s="40">
        <f ca="1"/>
        <v>1</v>
      </c>
      <c r="O64" s="41">
        <v>-1.5615615615615641E-2</v>
      </c>
      <c r="P64" s="41">
        <v>-2.1186440677966045E-3</v>
      </c>
      <c r="Q64" s="41">
        <v>-5.8097312999274564E-3</v>
      </c>
      <c r="R64" s="41">
        <v>-1.0598031794095464E-2</v>
      </c>
      <c r="S64" s="41">
        <v>4.3005885015843237E-3</v>
      </c>
      <c r="V64" s="41"/>
      <c r="W64" s="41"/>
      <c r="X64" s="41"/>
      <c r="Y64" s="41"/>
      <c r="Z64" s="41"/>
    </row>
    <row r="65" spans="2:26" x14ac:dyDescent="0.5">
      <c r="B65" s="35">
        <v>-1.0413214201246523E-2</v>
      </c>
      <c r="C65" s="35">
        <v>-7.4349515529062993E-3</v>
      </c>
      <c r="D65" s="35">
        <v>-8.7681947744965294E-3</v>
      </c>
      <c r="E65" s="35"/>
      <c r="G65" s="39">
        <f ca="1"/>
        <v>1</v>
      </c>
      <c r="H65" s="38"/>
      <c r="I65" s="38">
        <f ca="1"/>
        <v>-1</v>
      </c>
      <c r="J65" s="38"/>
      <c r="K65" s="40">
        <f ca="1"/>
        <v>1</v>
      </c>
      <c r="M65" s="40">
        <f ca="1"/>
        <v>1</v>
      </c>
      <c r="O65" s="41">
        <v>1.321944274964415E-2</v>
      </c>
      <c r="P65" s="41">
        <v>2.8308563340408988E-3</v>
      </c>
      <c r="Q65" s="41">
        <v>8.522035549062501E-3</v>
      </c>
      <c r="R65" s="41">
        <v>-7.6511094108644429E-4</v>
      </c>
      <c r="S65" s="41">
        <v>-1.5776425512733505E-3</v>
      </c>
      <c r="V65" s="41"/>
      <c r="W65" s="41"/>
      <c r="X65" s="41"/>
      <c r="Y65" s="41"/>
      <c r="Z65" s="41"/>
    </row>
    <row r="66" spans="2:26" x14ac:dyDescent="0.5">
      <c r="B66" s="35">
        <v>2.4334136031477938E-2</v>
      </c>
      <c r="C66" s="35">
        <v>7.490644129106272E-3</v>
      </c>
      <c r="D66" s="35">
        <v>4.4424524623811745E-3</v>
      </c>
      <c r="E66" s="35"/>
      <c r="G66" s="39">
        <f ca="1"/>
        <v>4</v>
      </c>
      <c r="H66" s="38"/>
      <c r="I66" s="38">
        <f ca="1"/>
        <v>2</v>
      </c>
      <c r="J66" s="38"/>
      <c r="K66" s="40">
        <f ca="1"/>
        <v>2</v>
      </c>
      <c r="M66" s="40">
        <f ca="1"/>
        <v>2</v>
      </c>
      <c r="O66" s="41">
        <v>1.4050582095544106E-2</v>
      </c>
      <c r="P66" s="41">
        <v>-1.4114326040931546E-3</v>
      </c>
      <c r="Q66" s="41">
        <v>8.6914534041526714E-3</v>
      </c>
      <c r="R66" s="41">
        <v>4.9770290964779029E-3</v>
      </c>
      <c r="S66" s="41">
        <v>1.6704288939051848E-2</v>
      </c>
      <c r="V66" s="41"/>
      <c r="W66" s="41"/>
      <c r="X66" s="41"/>
      <c r="Y66" s="41"/>
      <c r="Z66" s="41"/>
    </row>
    <row r="67" spans="2:26" x14ac:dyDescent="0.5">
      <c r="V67" s="41"/>
      <c r="W67" s="41"/>
      <c r="X67" s="41"/>
      <c r="Y67" s="41"/>
      <c r="Z67" s="41"/>
    </row>
    <row r="68" spans="2:26" x14ac:dyDescent="0.5">
      <c r="V68" s="41"/>
      <c r="W68" s="41"/>
      <c r="X68" s="41"/>
      <c r="Y68" s="41"/>
      <c r="Z68" s="41"/>
    </row>
    <row r="69" spans="2:26" x14ac:dyDescent="0.5">
      <c r="V69" s="41"/>
      <c r="W69" s="41"/>
      <c r="X69" s="41"/>
      <c r="Y69" s="41"/>
      <c r="Z69" s="41"/>
    </row>
    <row r="70" spans="2:26" x14ac:dyDescent="0.5">
      <c r="I70">
        <f ca="1">LOOKUP(I68,_xlfn.ANCHORARRAY(I6),J6:J66)</f>
        <v>0</v>
      </c>
      <c r="V70" s="41"/>
      <c r="W70" s="41"/>
      <c r="X70" s="41"/>
      <c r="Y70" s="41"/>
      <c r="Z70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Categories</vt:lpstr>
      <vt:lpstr>Example Block Correls</vt:lpstr>
      <vt:lpstr>From Regimes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Steiner</dc:creator>
  <cp:lastModifiedBy>Andreas Steiner</cp:lastModifiedBy>
  <dcterms:created xsi:type="dcterms:W3CDTF">2025-01-14T17:56:12Z</dcterms:created>
  <dcterms:modified xsi:type="dcterms:W3CDTF">2025-03-18T09:44:47Z</dcterms:modified>
</cp:coreProperties>
</file>